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drawings/drawing2.xml" ContentType="application/vnd.openxmlformats-officedocument.drawing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urie\OneDrive\Bureau\Envoi pour Chloé\EXCEL Base 2025\EXCEL BASE Exercices 2025\Cours 2\"/>
    </mc:Choice>
  </mc:AlternateContent>
  <xr:revisionPtr revIDLastSave="0" documentId="13_ncr:1_{9682E8F4-10ED-44BF-AD78-1EE463CC1469}" xr6:coauthVersionLast="47" xr6:coauthVersionMax="47" xr10:uidLastSave="{00000000-0000-0000-0000-000000000000}"/>
  <bookViews>
    <workbookView xWindow="28680" yWindow="-120" windowWidth="29040" windowHeight="15720" tabRatio="746" xr2:uid="{00000000-000D-0000-FFFF-FFFF00000000}"/>
  </bookViews>
  <sheets>
    <sheet name="Révision 1" sheetId="33" r:id="rId1"/>
    <sheet name="Employés" sheetId="20" r:id="rId2"/>
    <sheet name="Paie" sheetId="4" r:id="rId3"/>
    <sheet name="Statistique" sheetId="15" r:id="rId4"/>
    <sheet name="Feuil5" sheetId="27" r:id="rId5"/>
    <sheet name="Prix" sheetId="1" r:id="rId6"/>
    <sheet name="Achats" sheetId="3" state="hidden" r:id="rId7"/>
    <sheet name="Emprunt" sheetId="25" state="hidden" r:id="rId8"/>
    <sheet name="Inscription" sheetId="23" r:id="rId9"/>
    <sheet name="Pouponnière Stat" sheetId="30" r:id="rId10"/>
    <sheet name="Films" sheetId="16" state="hidden" r:id="rId11"/>
    <sheet name="Suivi règlements_Date" sheetId="29" r:id="rId12"/>
    <sheet name="stat Examens" sheetId="31" r:id="rId13"/>
    <sheet name="Revenus trimestriels" sheetId="32" r:id="rId14"/>
    <sheet name="Chocolat" sheetId="13" r:id="rId15"/>
  </sheets>
  <definedNames>
    <definedName name="_xlnm._FilterDatabase" localSheetId="1" hidden="1">Employés!$A$1:$H$56</definedName>
    <definedName name="_xlnm._FilterDatabase" localSheetId="10" hidden="1">Films!$A$1:$J$109</definedName>
    <definedName name="cursource" hidden="1">#N/A</definedName>
    <definedName name="int_ext_sel" hidden="1">1</definedName>
    <definedName name="stat2" localSheetId="9" hidden="1">{"Semestre 2",#N/A,FALSE,"CA";"Semestre 1",#N/A,FALSE,"CA"}</definedName>
    <definedName name="stat2" localSheetId="13" hidden="1">{"Semestre 2",#N/A,FALSE,"CA";"Semestre 1",#N/A,FALSE,"CA"}</definedName>
    <definedName name="stat2" localSheetId="12" hidden="1">{"Semestre 2",#N/A,FALSE,"CA";"Semestre 1",#N/A,FALSE,"CA"}</definedName>
    <definedName name="stat2" hidden="1">{"Semestre 2",#N/A,FALSE,"CA";"Semestre 1",#N/A,FALSE,"CA"}</definedName>
    <definedName name="wrn.Semestre._.1._.et._.2." localSheetId="9" hidden="1">{"Semestre 2",#N/A,FALSE,"CA";"Semestre 1",#N/A,FALSE,"CA"}</definedName>
    <definedName name="wrn.Semestre._.1._.et._.2." localSheetId="13" hidden="1">{"Semestre 2",#N/A,FALSE,"CA";"Semestre 1",#N/A,FALSE,"CA"}</definedName>
    <definedName name="wrn.Semestre._.1._.et._.2." localSheetId="12" hidden="1">{"Semestre 2",#N/A,FALSE,"CA";"Semestre 1",#N/A,FALSE,"CA"}</definedName>
    <definedName name="wrn.Semestre._.1._.et._.2." hidden="1">{"Semestre 2",#N/A,FALSE,"CA";"Semestre 1",#N/A,FALSE,"CA"}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4" i="29" l="1"/>
  <c r="C13" i="29"/>
  <c r="C12" i="29"/>
  <c r="C11" i="29"/>
  <c r="C10" i="29"/>
  <c r="C9" i="29"/>
  <c r="C8" i="29"/>
  <c r="C7" i="29"/>
  <c r="C6" i="29"/>
  <c r="C5" i="29"/>
  <c r="B12" i="13" l="1"/>
  <c r="C12" i="13"/>
  <c r="D12" i="13"/>
  <c r="E4" i="13"/>
  <c r="E5" i="13"/>
  <c r="E6" i="13"/>
  <c r="E7" i="13"/>
  <c r="E8" i="13"/>
  <c r="E9" i="13"/>
  <c r="E10" i="13"/>
  <c r="E11" i="13"/>
  <c r="F12" i="13"/>
  <c r="G12" i="13"/>
  <c r="H12" i="13"/>
  <c r="I4" i="13"/>
  <c r="I5" i="13"/>
  <c r="I6" i="13"/>
  <c r="I7" i="13"/>
  <c r="I8" i="13"/>
  <c r="I9" i="13"/>
  <c r="I10" i="13"/>
  <c r="I11" i="13"/>
  <c r="J12" i="13"/>
  <c r="K12" i="13"/>
  <c r="L12" i="13"/>
  <c r="M12" i="13" s="1"/>
  <c r="M4" i="13"/>
  <c r="M5" i="13"/>
  <c r="M6" i="13"/>
  <c r="M7" i="13"/>
  <c r="M8" i="13"/>
  <c r="M9" i="13"/>
  <c r="M10" i="13"/>
  <c r="M11" i="13"/>
  <c r="N12" i="13"/>
  <c r="O12" i="13"/>
  <c r="P12" i="13"/>
  <c r="Q4" i="13"/>
  <c r="R4" i="13" s="1"/>
  <c r="Q5" i="13"/>
  <c r="Q6" i="13"/>
  <c r="Q7" i="13"/>
  <c r="Q8" i="13"/>
  <c r="Q9" i="13"/>
  <c r="Q10" i="13"/>
  <c r="Q11" i="13"/>
  <c r="R11" i="13" l="1"/>
  <c r="R7" i="13"/>
  <c r="R6" i="13"/>
  <c r="I12" i="13"/>
  <c r="R10" i="13"/>
  <c r="R9" i="13"/>
  <c r="E12" i="13"/>
  <c r="R5" i="13"/>
  <c r="Q12" i="13"/>
  <c r="R8" i="13"/>
  <c r="R12" i="1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 Richard</author>
  </authors>
  <commentList>
    <comment ref="H1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 xml:space="preserve">INSTRUCTIONS:
</t>
        </r>
        <r>
          <rPr>
            <sz val="9"/>
            <color indexed="81"/>
            <rFont val="Tahoma"/>
            <family val="2"/>
          </rPr>
          <t xml:space="preserve">
1</t>
        </r>
        <r>
          <rPr>
            <sz val="10"/>
            <color indexed="81"/>
            <rFont val="Tahoma"/>
            <family val="2"/>
          </rPr>
          <t xml:space="preserve"> - Saut de page à effectuer à chaque changement de département
2 - Supprimer la note
3 - Corrigez "Montreal" par "Montréal"
4 - Mise en page à effectuer
5 - En-tête et pied de page à créer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 Richard</author>
  </authors>
  <commentList>
    <comment ref="F1" authorId="0" shapeId="0" xr:uid="{9037875E-26CC-46D1-8C54-FF29F1C53EB2}">
      <text>
        <r>
          <rPr>
            <b/>
            <sz val="9"/>
            <color indexed="81"/>
            <rFont val="Tahoma"/>
            <family val="2"/>
          </rPr>
          <t>INSTRUCTIONS:</t>
        </r>
        <r>
          <rPr>
            <sz val="9"/>
            <color indexed="81"/>
            <rFont val="Tahoma"/>
            <family val="2"/>
          </rPr>
          <t xml:space="preserve">
Figer les volets
Ligne(s) à répéter en haut
Fusionnez les lignes 1 et 2 en utilisant la deuxième option (Fusionner les lignes)
Insérez une note dans la cellule </t>
        </r>
        <r>
          <rPr>
            <b/>
            <sz val="9"/>
            <color indexed="81"/>
            <rFont val="Tahoma"/>
            <family val="2"/>
          </rPr>
          <t>A8 "Pascal Dubois"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10"/>
            <color indexed="81"/>
            <rFont val="Tahoma"/>
            <family val="2"/>
          </rPr>
          <t>Attention: risque d'échec</t>
        </r>
        <r>
          <rPr>
            <sz val="9"/>
            <color indexed="81"/>
            <rFont val="Tahoma"/>
            <family val="2"/>
          </rPr>
          <t xml:space="preserve">
Afficher la note si elle est masquée
VOIR ENSEMBLE TOUS LES BOUTONS "EN-TÊTE ET PIED DE PAGES"
VOIR ENSEMBLE LES ONGLETS DE LA MISE EN PAGE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 Richard</author>
  </authors>
  <commentList>
    <comment ref="G1" authorId="0" shapeId="0" xr:uid="{21026E07-B310-408F-A4AF-AD296E7EFA99}">
      <text>
        <r>
          <rPr>
            <b/>
            <sz val="10"/>
            <color indexed="81"/>
            <rFont val="Tahoma"/>
            <family val="2"/>
          </rPr>
          <t>Instructions:</t>
        </r>
        <r>
          <rPr>
            <b/>
            <sz val="9"/>
            <color indexed="81"/>
            <rFont val="Tahoma"/>
            <family val="2"/>
          </rPr>
          <t xml:space="preserve">
Corrigez les taxes et voir décimales
Formule avec taxes à effectuer
Somme dans colonne E et ligne 10 en une seule opération
Voir différence entre monétaire et comptabilité
Exportez ce tableau vers Word
Mise en page: paysage, centré horizontalement et verticalement, augmentez l'échelle au besoin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 Richard</author>
  </authors>
  <commentList>
    <comment ref="B5" authorId="0" shapeId="0" xr:uid="{152D3DC7-D183-4267-A07D-83A04C608136}">
      <text>
        <r>
          <rPr>
            <b/>
            <sz val="9"/>
            <color indexed="81"/>
            <rFont val="Tahoma"/>
            <family val="2"/>
          </rPr>
          <t xml:space="preserve">Instructions:
</t>
        </r>
        <r>
          <rPr>
            <b/>
            <sz val="8"/>
            <color indexed="81"/>
            <rFont val="Tahoma"/>
            <family val="2"/>
          </rPr>
          <t>Vous désirez voir 595 $ dans la cellule, mais celle-ci ne doit pas être inclus dans la somme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 Richard</author>
  </authors>
  <commentList>
    <comment ref="J5" authorId="0" shapeId="0" xr:uid="{00000000-0006-0000-0500-000001000000}">
      <text>
        <r>
          <rPr>
            <b/>
            <sz val="9"/>
            <color indexed="81"/>
            <rFont val="Tahoma"/>
            <family val="2"/>
          </rPr>
          <t>INSTRUCTIONS:</t>
        </r>
        <r>
          <rPr>
            <sz val="9"/>
            <color indexed="81"/>
            <rFont val="Tahoma"/>
            <family val="2"/>
          </rPr>
          <t xml:space="preserve">
Remplacer tous les Zellers pour Costco
Corriger bordures
Colonne H à corriger
Révision: trie - mise en page
Selon le temps: Pied de page paire et impaire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 Richard</author>
  </authors>
  <commentList>
    <comment ref="A1" authorId="0" shapeId="0" xr:uid="{23A83643-253F-4D1F-94E1-6117A2F22AE2}">
      <text>
        <r>
          <rPr>
            <b/>
            <sz val="9"/>
            <color indexed="81"/>
            <rFont val="Tahoma"/>
            <family val="2"/>
          </rPr>
          <t>INSTRUCTIONS:</t>
        </r>
        <r>
          <rPr>
            <sz val="9"/>
            <color indexed="81"/>
            <rFont val="Tahoma"/>
            <family val="2"/>
          </rPr>
          <t xml:space="preserve">
Format de nombre en UTILISANT LE SÉPARATEUR DE MILLIER. Préparez la mise en page
Orientation: Paysage  - Papier: 8 1/2 X 14
Marge: Étroite
Figer les volets (ligne &amp; colonne)
Réduite les colonnes au besoin et / Ou Ligne 3, basculer les titres à la verticale. On ne veut pas voir "Échelle" en bas de 85%</t>
        </r>
      </text>
    </comment>
  </commentList>
</comments>
</file>

<file path=xl/sharedStrings.xml><?xml version="1.0" encoding="utf-8"?>
<sst xmlns="http://schemas.openxmlformats.org/spreadsheetml/2006/main" count="1247" uniqueCount="557">
  <si>
    <t>Prix</t>
  </si>
  <si>
    <t>TPS</t>
  </si>
  <si>
    <t>TVQ</t>
  </si>
  <si>
    <t>Total</t>
  </si>
  <si>
    <t>Chocolat</t>
  </si>
  <si>
    <t>Croustilles</t>
  </si>
  <si>
    <t>Revue</t>
  </si>
  <si>
    <t>Nom</t>
  </si>
  <si>
    <t>Prénom</t>
  </si>
  <si>
    <t>Ville</t>
  </si>
  <si>
    <t>Département</t>
  </si>
  <si>
    <t>Taux Heure</t>
  </si>
  <si>
    <t>Laval</t>
  </si>
  <si>
    <t>Longueuil</t>
  </si>
  <si>
    <t>Benoit</t>
  </si>
  <si>
    <t>Marketing</t>
  </si>
  <si>
    <t>Christine</t>
  </si>
  <si>
    <t>Production</t>
  </si>
  <si>
    <t>Carole</t>
  </si>
  <si>
    <t>Paul</t>
  </si>
  <si>
    <t>Michel</t>
  </si>
  <si>
    <t>Denis</t>
  </si>
  <si>
    <t>LES BOUTIQUES BEAUPASCHÈRES INC.</t>
  </si>
  <si>
    <t>T.P.S.</t>
  </si>
  <si>
    <t>T.V.Q.</t>
  </si>
  <si>
    <t>Chemise</t>
  </si>
  <si>
    <t>Cravate</t>
  </si>
  <si>
    <t>Pantalon</t>
  </si>
  <si>
    <t>Veston</t>
  </si>
  <si>
    <t>Quantité</t>
  </si>
  <si>
    <t>MONTANT VENTE</t>
  </si>
  <si>
    <t>TOTAL</t>
  </si>
  <si>
    <t>Salaire des Employés</t>
  </si>
  <si>
    <t>Nombre d'heures</t>
  </si>
  <si>
    <t>Taux horaire</t>
  </si>
  <si>
    <t>Salaire brut</t>
  </si>
  <si>
    <t>Impôt fédéral</t>
  </si>
  <si>
    <t>Impôt provincial</t>
  </si>
  <si>
    <t>Salaire net</t>
  </si>
  <si>
    <t>Lauzon</t>
  </si>
  <si>
    <t>Gauthier</t>
  </si>
  <si>
    <t>Huguette</t>
  </si>
  <si>
    <t>Bertrand</t>
  </si>
  <si>
    <t>Beauchemin</t>
  </si>
  <si>
    <t>Valérie</t>
  </si>
  <si>
    <t>Josée</t>
  </si>
  <si>
    <t>Janvier</t>
  </si>
  <si>
    <t>Février</t>
  </si>
  <si>
    <t>Mars</t>
  </si>
  <si>
    <t>Lundi</t>
  </si>
  <si>
    <t>Mardi</t>
  </si>
  <si>
    <t>Mercredi</t>
  </si>
  <si>
    <t>Jeudi</t>
  </si>
  <si>
    <t>Vendredi</t>
  </si>
  <si>
    <t>Montreal</t>
  </si>
  <si>
    <t>Maxime</t>
  </si>
  <si>
    <t>Carla</t>
  </si>
  <si>
    <t>Richard</t>
  </si>
  <si>
    <t>Robert</t>
  </si>
  <si>
    <t>Johanne</t>
  </si>
  <si>
    <t>Danielle</t>
  </si>
  <si>
    <t>Vézina</t>
  </si>
  <si>
    <t>Paris</t>
  </si>
  <si>
    <t>Lafleur</t>
  </si>
  <si>
    <t>Bouchard</t>
  </si>
  <si>
    <t>Blouin</t>
  </si>
  <si>
    <t>Passe Mensuel STCUM.</t>
  </si>
  <si>
    <t>Chandail</t>
  </si>
  <si>
    <t>Trimestre 1</t>
  </si>
  <si>
    <t>Avril</t>
  </si>
  <si>
    <t>Mai</t>
  </si>
  <si>
    <t>Juin</t>
  </si>
  <si>
    <t>Trimestre 2</t>
  </si>
  <si>
    <t>Juillet</t>
  </si>
  <si>
    <t>Août</t>
  </si>
  <si>
    <t>Septembre</t>
  </si>
  <si>
    <t>Trimestre 3</t>
  </si>
  <si>
    <t>Octobre</t>
  </si>
  <si>
    <t>Novembre</t>
  </si>
  <si>
    <t>Décembre</t>
  </si>
  <si>
    <t>Trimestre 4</t>
  </si>
  <si>
    <t>NoFilm</t>
  </si>
  <si>
    <t>Catégorie
FILMS</t>
  </si>
  <si>
    <t>Langue</t>
  </si>
  <si>
    <t>Titre</t>
  </si>
  <si>
    <t>Gagnant
OSCAR</t>
  </si>
  <si>
    <t>Distributeur</t>
  </si>
  <si>
    <t>Coût</t>
  </si>
  <si>
    <t>Quantité
achetée</t>
  </si>
  <si>
    <t>Fournisseur</t>
  </si>
  <si>
    <t>Général</t>
  </si>
  <si>
    <t>F</t>
  </si>
  <si>
    <t>Retour au bercail</t>
  </si>
  <si>
    <t>Walt Disney</t>
  </si>
  <si>
    <t>Vidéo 2000</t>
  </si>
  <si>
    <t>Les chutes Mulholland</t>
  </si>
  <si>
    <t>Action</t>
  </si>
  <si>
    <t>Crash</t>
  </si>
  <si>
    <t>OUI</t>
  </si>
  <si>
    <t>Imavision 21</t>
  </si>
  <si>
    <t>Drame</t>
  </si>
  <si>
    <t>La ligne verte</t>
  </si>
  <si>
    <t>Columbia Pictures</t>
  </si>
  <si>
    <t>Zellers</t>
  </si>
  <si>
    <t>Parc Jurassique 1</t>
  </si>
  <si>
    <t>Fox Video</t>
  </si>
  <si>
    <t>Wal-Mart</t>
  </si>
  <si>
    <t>L'Homme bicentenaire</t>
  </si>
  <si>
    <t>Warner Bros.</t>
  </si>
  <si>
    <t>Horreur</t>
  </si>
  <si>
    <t>Sleepy Hollow</t>
  </si>
  <si>
    <t>La messagère</t>
  </si>
  <si>
    <t>Paramount Pictures</t>
  </si>
  <si>
    <t>Archambault</t>
  </si>
  <si>
    <t>La momie</t>
  </si>
  <si>
    <t>Blockbuster</t>
  </si>
  <si>
    <t>Parc Jurassique 2</t>
  </si>
  <si>
    <t>G.I. Jane</t>
  </si>
  <si>
    <t>7 Jours pour mourir</t>
  </si>
  <si>
    <t>Le patriote</t>
  </si>
  <si>
    <t>Comédie</t>
  </si>
  <si>
    <t>10 choses que je déteste de toi</t>
  </si>
  <si>
    <t>Cœur Vaillant</t>
  </si>
  <si>
    <t>Alliance</t>
  </si>
  <si>
    <t>A</t>
  </si>
  <si>
    <t>Dogme</t>
  </si>
  <si>
    <t>La plage</t>
  </si>
  <si>
    <t>Terreur sous la mer</t>
  </si>
  <si>
    <t>Héros du dimanche</t>
  </si>
  <si>
    <t>Godzilla</t>
  </si>
  <si>
    <t>Seul au monde</t>
  </si>
  <si>
    <t>Non Coupable</t>
  </si>
  <si>
    <t>Phénomène</t>
  </si>
  <si>
    <t>Le mariage de mon meilleur ami</t>
  </si>
  <si>
    <t>Magie noire</t>
  </si>
  <si>
    <t>Contact</t>
  </si>
  <si>
    <t>Pouvoir d'exécuter</t>
  </si>
  <si>
    <t>Le  tunnel de l'enfer</t>
  </si>
  <si>
    <t>Mandat, le</t>
  </si>
  <si>
    <t>English Patient</t>
  </si>
  <si>
    <t>Cent dollars pour un shérif</t>
  </si>
  <si>
    <t>Patton</t>
  </si>
  <si>
    <t>Dessins animés</t>
  </si>
  <si>
    <t>Bon flic, un</t>
  </si>
  <si>
    <t>Père de la mariée, le</t>
  </si>
  <si>
    <t>Le club des ex</t>
  </si>
  <si>
    <t>Appel de la forêt, l'</t>
  </si>
  <si>
    <t>Il danse avec les loups</t>
  </si>
  <si>
    <t>Intime et personnel</t>
  </si>
  <si>
    <t>Silence et des ombres, du</t>
  </si>
  <si>
    <t>Warriors of virtue</t>
  </si>
  <si>
    <t>Universal Pictures</t>
  </si>
  <si>
    <t>Filière française, la</t>
  </si>
  <si>
    <t>Chariots de feu, les</t>
  </si>
  <si>
    <t>Dernier empereur, le</t>
  </si>
  <si>
    <t>Le Saint</t>
  </si>
  <si>
    <t>Rocky IV</t>
  </si>
  <si>
    <t>Enfants de l'horreur, les</t>
  </si>
  <si>
    <t>Jeu d'enfant</t>
  </si>
  <si>
    <t>Guerre des étoiles 1, la</t>
  </si>
  <si>
    <t>Le chant des baleines</t>
  </si>
  <si>
    <t>Avènement, l'</t>
  </si>
  <si>
    <t>Bambi</t>
  </si>
  <si>
    <t>Histoire de jouets</t>
  </si>
  <si>
    <t>Adulte</t>
  </si>
  <si>
    <t>Jade</t>
  </si>
  <si>
    <t>Nigaud</t>
  </si>
  <si>
    <t>Pretty Woman</t>
  </si>
  <si>
    <t>Lys des champs, les</t>
  </si>
  <si>
    <t>Étoile est née, une</t>
  </si>
  <si>
    <t>Complot mortel</t>
  </si>
  <si>
    <t>Rocky III</t>
  </si>
  <si>
    <t>Gens comme les autres, des</t>
  </si>
  <si>
    <t>Homme pour l'éternité, un</t>
  </si>
  <si>
    <t>Dans la chaleur de la nuit</t>
  </si>
  <si>
    <t>Gandhi</t>
  </si>
  <si>
    <t>Dracula</t>
  </si>
  <si>
    <t>Jeu d'enfant 2</t>
  </si>
  <si>
    <t>Rage au coeur, la</t>
  </si>
  <si>
    <t>Star Trek VI</t>
  </si>
  <si>
    <t>Péril sur la lune</t>
  </si>
  <si>
    <t>Retour du Jedi, le</t>
  </si>
  <si>
    <t>Jerry Maguire</t>
  </si>
  <si>
    <t>Volcan</t>
  </si>
  <si>
    <t>Scream</t>
  </si>
  <si>
    <t>Histoire de  jouets 2</t>
  </si>
  <si>
    <t>L'archange</t>
  </si>
  <si>
    <t>La correction</t>
  </si>
  <si>
    <t>Mon ami Willy</t>
  </si>
  <si>
    <t>Rédaction en chaîne</t>
  </si>
  <si>
    <t>Décision au sommet</t>
  </si>
  <si>
    <t>Jeux secrets</t>
  </si>
  <si>
    <t>Face off</t>
  </si>
  <si>
    <t>Cendrillon</t>
  </si>
  <si>
    <t>Speed cruise  control</t>
  </si>
  <si>
    <t>Hercule</t>
  </si>
  <si>
    <t>Le sommet de Dante</t>
  </si>
  <si>
    <t>Men in black</t>
  </si>
  <si>
    <t>Belle de nuit</t>
  </si>
  <si>
    <t>Chocolat
Que c'est Bon!</t>
  </si>
  <si>
    <t>Place Versailles</t>
  </si>
  <si>
    <t>PRODUITS</t>
  </si>
  <si>
    <t>Rocher au lait</t>
  </si>
  <si>
    <t>Rocher noir</t>
  </si>
  <si>
    <t>Truffe</t>
  </si>
  <si>
    <t>Cœur fourré</t>
  </si>
  <si>
    <t>Noir fruité</t>
  </si>
  <si>
    <t>Amandine</t>
  </si>
  <si>
    <t>Noisette</t>
  </si>
  <si>
    <t>Barres santé</t>
  </si>
  <si>
    <t>FORMATION EN BUREAUTIQUE</t>
  </si>
  <si>
    <t>Groupe EXCEL Débutant</t>
  </si>
  <si>
    <t>Participants</t>
  </si>
  <si>
    <t>Examen 1</t>
  </si>
  <si>
    <t>Examen 2</t>
  </si>
  <si>
    <t>Examen 3</t>
  </si>
  <si>
    <t>Examen 4</t>
  </si>
  <si>
    <t>Corinne Paris</t>
  </si>
  <si>
    <t>Pierrette Paquin</t>
  </si>
  <si>
    <t>André Dupuis</t>
  </si>
  <si>
    <t>Martine Gendron</t>
  </si>
  <si>
    <t>Louise Loiselle</t>
  </si>
  <si>
    <t>Stéphane Robert</t>
  </si>
  <si>
    <t>Richard Boucher</t>
  </si>
  <si>
    <t>Denis Trudel</t>
  </si>
  <si>
    <t>Nicole Richard</t>
  </si>
  <si>
    <t>Cherche homme parfait</t>
  </si>
  <si>
    <t>Complot meurtrier</t>
  </si>
  <si>
    <t>Drôle des grossesse</t>
  </si>
  <si>
    <t>Échangistes</t>
  </si>
  <si>
    <t>Harry Potter à l'école des sorciers</t>
  </si>
  <si>
    <t>Harry Potter et l'ordre du Phénix</t>
  </si>
  <si>
    <t>Harry Potter, la coupe de feu</t>
  </si>
  <si>
    <t>Harry Potter, Prince de sang mêlé</t>
  </si>
  <si>
    <t>Histoires enchantées</t>
  </si>
  <si>
    <t>Jeunes sans surveillance</t>
  </si>
  <si>
    <t>La dernière Légion</t>
  </si>
  <si>
    <t>La planète en feu</t>
  </si>
  <si>
    <t>L'ami Allemand</t>
  </si>
  <si>
    <t>Le train de la mort</t>
  </si>
  <si>
    <t>Les pieds dans le vide</t>
  </si>
  <si>
    <t>Madagascar 2: La grande évasion</t>
  </si>
  <si>
    <t>Mâle Alpha</t>
  </si>
  <si>
    <t>polytechnique</t>
  </si>
  <si>
    <t>Shorts</t>
  </si>
  <si>
    <t>Spider-Man 3</t>
  </si>
  <si>
    <t>State of play</t>
  </si>
  <si>
    <t>Un éclair des génie</t>
  </si>
  <si>
    <t>Description</t>
  </si>
  <si>
    <t># No</t>
  </si>
  <si>
    <t>Nombre
d'heures</t>
  </si>
  <si>
    <t>Salaire
Semaine</t>
  </si>
  <si>
    <t>Laguë</t>
  </si>
  <si>
    <t>Anne-Marie</t>
  </si>
  <si>
    <t>Boucherville</t>
  </si>
  <si>
    <t>Maintenance</t>
  </si>
  <si>
    <t>Cyr</t>
  </si>
  <si>
    <t>Finance</t>
  </si>
  <si>
    <t>Leblanc</t>
  </si>
  <si>
    <t>Bruno</t>
  </si>
  <si>
    <t>Saint-Laurent</t>
  </si>
  <si>
    <t>Hubert</t>
  </si>
  <si>
    <t>Carmel</t>
  </si>
  <si>
    <t>Personnel</t>
  </si>
  <si>
    <t>Guay</t>
  </si>
  <si>
    <t>Langlois</t>
  </si>
  <si>
    <t>Desjardins</t>
  </si>
  <si>
    <t>Caroline</t>
  </si>
  <si>
    <t>Lecours</t>
  </si>
  <si>
    <t>Brossard</t>
  </si>
  <si>
    <t>Pelletier</t>
  </si>
  <si>
    <t>Catherine</t>
  </si>
  <si>
    <t>Manseau</t>
  </si>
  <si>
    <t>Dang</t>
  </si>
  <si>
    <t>Claire</t>
  </si>
  <si>
    <t>Boutin</t>
  </si>
  <si>
    <t>Claudia</t>
  </si>
  <si>
    <t>Cadieux</t>
  </si>
  <si>
    <t>Saint-Lambert</t>
  </si>
  <si>
    <t>Paquet</t>
  </si>
  <si>
    <t>Diane</t>
  </si>
  <si>
    <t>Charland</t>
  </si>
  <si>
    <t>Chevalier</t>
  </si>
  <si>
    <t>Eric</t>
  </si>
  <si>
    <t>Fortin</t>
  </si>
  <si>
    <t>Fernand</t>
  </si>
  <si>
    <t>Longchamps</t>
  </si>
  <si>
    <t>Ghyslain</t>
  </si>
  <si>
    <t>Noël</t>
  </si>
  <si>
    <t>Ginette</t>
  </si>
  <si>
    <t>Roy</t>
  </si>
  <si>
    <t>Nadeau</t>
  </si>
  <si>
    <t>Roux</t>
  </si>
  <si>
    <t>Guylaine</t>
  </si>
  <si>
    <t>Jean-François</t>
  </si>
  <si>
    <t>Thiboutot</t>
  </si>
  <si>
    <t>Jean-Yves</t>
  </si>
  <si>
    <t>Mailloux</t>
  </si>
  <si>
    <t>Julie</t>
  </si>
  <si>
    <t>Pinsonneault</t>
  </si>
  <si>
    <t>Jalbert</t>
  </si>
  <si>
    <t>Karine</t>
  </si>
  <si>
    <t>Valiquette</t>
  </si>
  <si>
    <t>Lise</t>
  </si>
  <si>
    <t>Massé</t>
  </si>
  <si>
    <t>Louise</t>
  </si>
  <si>
    <t>Fontaine</t>
  </si>
  <si>
    <t>Manon</t>
  </si>
  <si>
    <t>Sauvé</t>
  </si>
  <si>
    <t>Smith</t>
  </si>
  <si>
    <t>Lahaie</t>
  </si>
  <si>
    <t>Marc-André</t>
  </si>
  <si>
    <t>Rouleau</t>
  </si>
  <si>
    <t>Bolduc</t>
  </si>
  <si>
    <t>Blain</t>
  </si>
  <si>
    <t>Marcel</t>
  </si>
  <si>
    <t>Ibrahim</t>
  </si>
  <si>
    <t>Marguerite</t>
  </si>
  <si>
    <t>Paradis</t>
  </si>
  <si>
    <t>Maria</t>
  </si>
  <si>
    <t>Mathieu</t>
  </si>
  <si>
    <t>Tétreault</t>
  </si>
  <si>
    <t>Michèle</t>
  </si>
  <si>
    <t>Nathalie</t>
  </si>
  <si>
    <t>Dutil</t>
  </si>
  <si>
    <t>Robitaille</t>
  </si>
  <si>
    <t>Pierre</t>
  </si>
  <si>
    <t>Bourret</t>
  </si>
  <si>
    <t>Beaulieu</t>
  </si>
  <si>
    <t>Meilleur</t>
  </si>
  <si>
    <t>Stéphanie</t>
  </si>
  <si>
    <t>Moreau</t>
  </si>
  <si>
    <t>Steve</t>
  </si>
  <si>
    <t>Émond</t>
  </si>
  <si>
    <t>Sylvain</t>
  </si>
  <si>
    <t>Garneau</t>
  </si>
  <si>
    <t>Favreau</t>
  </si>
  <si>
    <t>Yanick</t>
  </si>
  <si>
    <t>Gagnon</t>
  </si>
  <si>
    <t>Yves</t>
  </si>
  <si>
    <t>MOYENNE</t>
  </si>
  <si>
    <t>Code</t>
  </si>
  <si>
    <t>Cellulaire</t>
  </si>
  <si>
    <t>Sous-Total</t>
  </si>
  <si>
    <t>Informatique</t>
  </si>
  <si>
    <r>
      <t xml:space="preserve">Base de données </t>
    </r>
    <r>
      <rPr>
        <i/>
        <sz val="12"/>
        <rFont val="Arial"/>
        <family val="2"/>
      </rPr>
      <t>orientées-objet(2)</t>
    </r>
  </si>
  <si>
    <r>
      <t xml:space="preserve">Base de données </t>
    </r>
    <r>
      <rPr>
        <u/>
        <sz val="12"/>
        <rFont val="Arial"/>
        <family val="2"/>
      </rPr>
      <t>relationnelles</t>
    </r>
    <r>
      <rPr>
        <sz val="12"/>
        <rFont val="Arial"/>
        <family val="2"/>
      </rPr>
      <t xml:space="preserve"> (1)</t>
    </r>
  </si>
  <si>
    <t>TAUX D'INTÉRÊT:</t>
  </si>
  <si>
    <t>NOM</t>
  </si>
  <si>
    <t xml:space="preserve"> MONTANT
EMPRUNTÉ</t>
  </si>
  <si>
    <t xml:space="preserve"> INTÉRÊT
À PAYER</t>
  </si>
  <si>
    <t>Rapport des ventes</t>
  </si>
  <si>
    <t>Vendeurs</t>
  </si>
  <si>
    <t>Commission</t>
  </si>
  <si>
    <t>Total Des
Commissions</t>
  </si>
  <si>
    <t>Pierre Vachon</t>
  </si>
  <si>
    <t>Louise Richard</t>
  </si>
  <si>
    <t>Gilles Vézina</t>
  </si>
  <si>
    <t>Stéphane Champoux</t>
  </si>
  <si>
    <t>Jean-Pierre Allard</t>
  </si>
  <si>
    <t>Répartition des commissions</t>
  </si>
  <si>
    <t>Premier trimestre 2014</t>
  </si>
  <si>
    <t>Rabais du jour</t>
  </si>
  <si>
    <t>Préparez la mise en page</t>
  </si>
  <si>
    <t>Formule à insérer dans les colonnes E - F - G - H</t>
  </si>
  <si>
    <t xml:space="preserve">Ajoutez une colonne "BONUS" </t>
  </si>
  <si>
    <t>Bonus de 500 $ sur le salaire net, NON IMPOSABLE</t>
  </si>
  <si>
    <t>Michelle Henri</t>
  </si>
  <si>
    <t>Marie Dupuis</t>
  </si>
  <si>
    <t>Sylvie Michaud</t>
  </si>
  <si>
    <t>Ginette Bessette</t>
  </si>
  <si>
    <t>Étienne Bouchard</t>
  </si>
  <si>
    <t>Patrick Leduc</t>
  </si>
  <si>
    <t>Céline Richard</t>
  </si>
  <si>
    <t>Jérôme Paris</t>
  </si>
  <si>
    <t>Mario Dumond</t>
  </si>
  <si>
    <t>Michel Richard</t>
  </si>
  <si>
    <t>Benoit Boutin</t>
  </si>
  <si>
    <t>Christine Paris</t>
  </si>
  <si>
    <t>Stéphanie Lebel</t>
  </si>
  <si>
    <t>Martine Biron</t>
  </si>
  <si>
    <t>Ginette Gélinas</t>
  </si>
  <si>
    <t>Mireille Chevier</t>
  </si>
  <si>
    <t>Marie Boivin</t>
  </si>
  <si>
    <t>Julien Hébert</t>
  </si>
  <si>
    <t>Gaétan Veilleux</t>
  </si>
  <si>
    <t>Mario Dupont</t>
  </si>
  <si>
    <t>Lavaltrie</t>
  </si>
  <si>
    <t>CLIENT</t>
  </si>
  <si>
    <t>DATE FACTURE</t>
  </si>
  <si>
    <t>DATE ECHEANCE</t>
  </si>
  <si>
    <t>F7109</t>
  </si>
  <si>
    <t>2 - Calculez la date d'échéance sachant qu'un délai de 30 jours est accordé aux clients.</t>
  </si>
  <si>
    <t>POUPONNIÈRE LAJOIE</t>
  </si>
  <si>
    <t>Poids en kg</t>
  </si>
  <si>
    <t>Incubateur A</t>
  </si>
  <si>
    <t>Emmanuelle</t>
  </si>
  <si>
    <t>Incubateur B</t>
  </si>
  <si>
    <t>Mathilde</t>
  </si>
  <si>
    <t>Incubateur C</t>
  </si>
  <si>
    <t>Incubateur D</t>
  </si>
  <si>
    <t>Inoccupé</t>
  </si>
  <si>
    <t>Incubateur E</t>
  </si>
  <si>
    <t>Maximilien</t>
  </si>
  <si>
    <t>Incubateur F</t>
  </si>
  <si>
    <t>Alex</t>
  </si>
  <si>
    <t>STATISTIQUES</t>
  </si>
  <si>
    <t>Poids total des bébés :</t>
  </si>
  <si>
    <t>Poids moyen des bébés :</t>
  </si>
  <si>
    <t>Nombre total d'incubateurs :</t>
  </si>
  <si>
    <t>Nombre d'incubateurs occupés :</t>
  </si>
  <si>
    <t>Poids du plus gros bébé :</t>
  </si>
  <si>
    <t>SOMME</t>
  </si>
  <si>
    <t>NBVAL</t>
  </si>
  <si>
    <t>(TEXTE &amp; CHIFFRE)</t>
  </si>
  <si>
    <t>NB</t>
  </si>
  <si>
    <t>(CHIFFRE SEULEMENT)</t>
  </si>
  <si>
    <t>MAX</t>
  </si>
  <si>
    <t>Ajouter deux images représentatives dans la ligne d'en-tête.</t>
  </si>
  <si>
    <t>Résultat de la première étape</t>
  </si>
  <si>
    <t>Liste des participants (Nom, Prénom)</t>
  </si>
  <si>
    <t>Examens</t>
  </si>
  <si>
    <t>Note finale (moyenne)</t>
  </si>
  <si>
    <t>Beaulieu, André</t>
  </si>
  <si>
    <t>BEA123</t>
  </si>
  <si>
    <t>Corbeil, Nathalie</t>
  </si>
  <si>
    <t>CON234</t>
  </si>
  <si>
    <t>Dubuc, Louise</t>
  </si>
  <si>
    <t>DUL345</t>
  </si>
  <si>
    <t>Fortin, Bernard</t>
  </si>
  <si>
    <t>FOB456</t>
  </si>
  <si>
    <t>Lavoie, Joanne</t>
  </si>
  <si>
    <t>LAJ567</t>
  </si>
  <si>
    <t>Martin, Francine</t>
  </si>
  <si>
    <t>MAF678</t>
  </si>
  <si>
    <t>Tessier, Martine</t>
  </si>
  <si>
    <t>TEM789</t>
  </si>
  <si>
    <t>Moyenne :</t>
  </si>
  <si>
    <t>Minimum :</t>
  </si>
  <si>
    <t>Maximum :</t>
  </si>
  <si>
    <t>Nombre de participants :</t>
  </si>
  <si>
    <t>Note médiane :</t>
  </si>
  <si>
    <t>Français</t>
  </si>
  <si>
    <t>Anglais</t>
  </si>
  <si>
    <t>Mathématique</t>
  </si>
  <si>
    <t>Histoire</t>
  </si>
  <si>
    <t>Code du participant</t>
  </si>
  <si>
    <t>Insérer les formules dans les cellules JAUNE - Imprimez le.</t>
  </si>
  <si>
    <t>Exercice de formules avec réf. Absolue</t>
  </si>
  <si>
    <t>Revenus trimestriels</t>
  </si>
  <si>
    <t>Trim. 1</t>
  </si>
  <si>
    <t>Trim. 2</t>
  </si>
  <si>
    <t>Trim. 3</t>
  </si>
  <si>
    <t>Trim. 4</t>
  </si>
  <si>
    <t>Déductions</t>
  </si>
  <si>
    <t>Impôts</t>
  </si>
  <si>
    <t>Loyer</t>
  </si>
  <si>
    <t>Assurance</t>
  </si>
  <si>
    <t>Voiture</t>
  </si>
  <si>
    <t>Divers</t>
  </si>
  <si>
    <t>Solde</t>
  </si>
  <si>
    <t>Sylvie Blondeau</t>
  </si>
  <si>
    <t>Étienne Simoneau</t>
  </si>
  <si>
    <t>Michel Caron</t>
  </si>
  <si>
    <t>Donald Ferland</t>
  </si>
  <si>
    <t>Paul Richard</t>
  </si>
  <si>
    <t>Steeve Smith</t>
  </si>
  <si>
    <r>
      <t xml:space="preserve">Analyse et conception </t>
    </r>
    <r>
      <rPr>
        <b/>
        <sz val="12"/>
        <rFont val="Arial"/>
        <family val="2"/>
      </rPr>
      <t>orientées-objet</t>
    </r>
    <r>
      <rPr>
        <sz val="12"/>
        <rFont val="Arial"/>
        <family val="2"/>
      </rPr>
      <t xml:space="preserve"> (2)</t>
    </r>
  </si>
  <si>
    <t>PR101</t>
  </si>
  <si>
    <t>Pascal Dubois</t>
  </si>
  <si>
    <t>iPad</t>
  </si>
  <si>
    <t>Écouteur</t>
  </si>
  <si>
    <t>Nombre de jours en retard
ou restant avant échéance</t>
  </si>
  <si>
    <t>Isabelle Poupart</t>
  </si>
  <si>
    <t>Voir pourquoi utiliser "Texte", exemple:</t>
  </si>
  <si>
    <t>SOMME dans cellule B6</t>
  </si>
  <si>
    <t>ÉCHÉANCE</t>
  </si>
  <si>
    <t>DATE DU JOUR</t>
  </si>
  <si>
    <r>
      <t xml:space="preserve">ENTREZ </t>
    </r>
    <r>
      <rPr>
        <b/>
        <sz val="10"/>
        <rFont val="Arial"/>
        <family val="2"/>
      </rPr>
      <t>CTRL + ;</t>
    </r>
    <r>
      <rPr>
        <sz val="10"/>
        <rFont val="Arial"/>
        <family val="2"/>
      </rPr>
      <t xml:space="preserve"> DANS CELLULE G2</t>
    </r>
  </si>
  <si>
    <r>
      <t xml:space="preserve">ENTREZ </t>
    </r>
    <r>
      <rPr>
        <b/>
        <sz val="10"/>
        <rFont val="Arial"/>
        <family val="2"/>
      </rPr>
      <t xml:space="preserve">CTRL + MAJ + ; </t>
    </r>
    <r>
      <rPr>
        <sz val="10"/>
        <rFont val="Arial"/>
        <family val="2"/>
      </rPr>
      <t>DANS CELLULE H2</t>
    </r>
  </si>
  <si>
    <t xml:space="preserve"> 4 - Explorez toutes les formats de date</t>
  </si>
  <si>
    <t>1 - Dans la cellule B2, placez la formule permettant d'afficher la date du jour</t>
  </si>
  <si>
    <t xml:space="preserve"> 3 - En colonne E calculez le nombre de jours écoulés entre la date du jour (en B2) et la date d'échéance</t>
  </si>
  <si>
    <t>Fusionnez la ligne 1 de A à H</t>
  </si>
  <si>
    <t>Ligne 4 : renvoyer ç la ligne automatique</t>
  </si>
  <si>
    <t>Colonne D : Signe monétaire</t>
  </si>
  <si>
    <t>Bordure à créer</t>
  </si>
  <si>
    <t>2 - Somme dans la ligne 11</t>
  </si>
  <si>
    <t>3 - Observez les signes de $$$</t>
  </si>
  <si>
    <t>4 - Explorez les soulignements dans Police</t>
  </si>
  <si>
    <t>5 - Explorez les formats de nombres: anglais - français - CAD ou USD</t>
  </si>
  <si>
    <t>6 - Voir différence entre Comptabilité et monétaire</t>
  </si>
  <si>
    <t>7 - Mise en page et créez une zone d'impression</t>
  </si>
  <si>
    <t>8 - Renommer la feuille: Trim 1</t>
  </si>
  <si>
    <t>9 - Préparez le trimestre 2 avec "Copier la feuille" (Touche CTRL + GLISSER)</t>
  </si>
  <si>
    <t>TEXTE</t>
  </si>
  <si>
    <r>
      <rPr>
        <b/>
        <sz val="14"/>
        <color rgb="FF808080"/>
        <rFont val="Arial"/>
        <family val="2"/>
      </rPr>
      <t>FORMATION HIVER</t>
    </r>
    <r>
      <rPr>
        <b/>
        <sz val="18"/>
        <color indexed="23"/>
        <rFont val="Arial"/>
        <family val="2"/>
      </rPr>
      <t xml:space="preserve"> </t>
    </r>
    <r>
      <rPr>
        <sz val="11"/>
        <color rgb="FF808080"/>
        <rFont val="Arial"/>
        <family val="2"/>
      </rPr>
      <t>(Oct-Févr)</t>
    </r>
  </si>
  <si>
    <t>2 + 2 = 3</t>
  </si>
  <si>
    <t>Sélectionnez les trois cellules de E3 à E5</t>
  </si>
  <si>
    <t>Réduisez les décimales au maximum</t>
  </si>
  <si>
    <t>Observez que la réponse est "3"</t>
  </si>
  <si>
    <t>RÉDUIRE LES DÉCIMALES</t>
  </si>
  <si>
    <t>FRACTION</t>
  </si>
  <si>
    <t>Cellule C3 : Tapez 14-16</t>
  </si>
  <si>
    <r>
      <t>Cellule C5 : 1</t>
    </r>
    <r>
      <rPr>
        <vertAlign val="superscript"/>
        <sz val="10"/>
        <rFont val="Arial"/>
        <family val="2"/>
      </rPr>
      <t xml:space="preserve">er </t>
    </r>
    <r>
      <rPr>
        <sz val="10"/>
        <rFont val="Arial"/>
        <family val="2"/>
      </rPr>
      <t>Octobre ("Exposant" pour "er")</t>
    </r>
  </si>
  <si>
    <t>Cellule C4 : Tapez 3-5 (Sera converti en date) EFFACER ET MODIFIEZ POUR "TEXTE"</t>
  </si>
  <si>
    <t>Cellule B5 : Modifiez "Standard" pour "Texte" - Tapez 595  $</t>
  </si>
  <si>
    <t>SOMME des cellules E3 et E4 DANS LA CELLULE E5</t>
  </si>
  <si>
    <t>EXCEL NE FAIT PAS D'ERREUR, NOUS AVONS EXAGÉRÉ EN DEMANDANT MOINS DE DÉCIMALE.</t>
  </si>
  <si>
    <t>Voulez voir 1/2 dans une cellule</t>
  </si>
  <si>
    <t>Sélectionnez G3, tapez 1/2  = Format de date</t>
  </si>
  <si>
    <t>Cellule G4, tapez ,5 - Modifiez pour "POURCENTAGE"</t>
  </si>
  <si>
    <t>Recopiez la valeur G4 dans la cellule G5</t>
  </si>
  <si>
    <t># EMPLOYÉ</t>
  </si>
  <si>
    <t>MR-1001</t>
  </si>
  <si>
    <t>MR-1002</t>
  </si>
  <si>
    <t>MR-1003</t>
  </si>
  <si>
    <t>MR-1004</t>
  </si>
  <si>
    <t>MR-1005</t>
  </si>
  <si>
    <t>MR-1006</t>
  </si>
  <si>
    <t>MR-1007</t>
  </si>
  <si>
    <t>MR-1008</t>
  </si>
  <si>
    <t>MR-1009</t>
  </si>
  <si>
    <t>MR-1010</t>
  </si>
  <si>
    <t>MR-1011</t>
  </si>
  <si>
    <t>MR-1012</t>
  </si>
  <si>
    <t>MR-1013</t>
  </si>
  <si>
    <t>MR-1014</t>
  </si>
  <si>
    <t>MR-1015</t>
  </si>
  <si>
    <t>MR-1016</t>
  </si>
  <si>
    <t>MR-1017</t>
  </si>
  <si>
    <t>MR-1018</t>
  </si>
  <si>
    <t># PRÉSENCE - CONFÉRENCE</t>
  </si>
  <si>
    <t>TOTAL DES PRÉSENCES À LA CONFÉRENCE</t>
  </si>
  <si>
    <t>Exercice supplémentaire selon le temps:  Colonne H &amp; I = obtenir le nombre de présences à la conférence 
Dans la colonne "I", tapez quelques "X" dans des cellules (votre choix)
Insérez la formule dans cellule "I21"</t>
  </si>
  <si>
    <t>CANADIAN TIRE</t>
  </si>
  <si>
    <t>COSTCO</t>
  </si>
  <si>
    <t>ARCHAMBAULT</t>
  </si>
  <si>
    <t>IGA</t>
  </si>
  <si>
    <t>TIM HORTON</t>
  </si>
  <si>
    <t>PACINI</t>
  </si>
  <si>
    <t>RONA</t>
  </si>
  <si>
    <t>ST-HUBERT</t>
  </si>
  <si>
    <t>TANGUAY</t>
  </si>
  <si>
    <t>BOSTON PIZZA</t>
  </si>
  <si>
    <t>10 - PETIT DÉMO EN MULTI-FEUILLE: SÉLECTIONNEZ LES DEUX FEUILLES ET MODIFIEZ "PREMIER TRIMESTRE 2014" POUR "ANNÉE 2024"</t>
  </si>
  <si>
    <t>11 - Selon le groupe et le temps, resélectionnez les feuilles et modifiez quelques couleurs</t>
  </si>
  <si>
    <t>EXPLOREZ, "FRACTION"</t>
  </si>
  <si>
    <t>1- Formules dans les colonnes C - E - G et H</t>
  </si>
  <si>
    <t>Téléviseur</t>
  </si>
  <si>
    <t>Lecteur DVD</t>
  </si>
  <si>
    <t>Insérez une colonne entre C et D</t>
  </si>
  <si>
    <t>Titre de la cellule: Photo</t>
  </si>
  <si>
    <r>
      <t xml:space="preserve">Insérez une image </t>
    </r>
    <r>
      <rPr>
        <b/>
        <sz val="10"/>
        <rFont val="Arial"/>
        <family val="2"/>
      </rPr>
      <t xml:space="preserve">(Placer dans la cellule)  </t>
    </r>
    <r>
      <rPr>
        <sz val="10"/>
        <rFont val="Arial"/>
        <family val="2"/>
      </rPr>
      <t>correspondant au produit</t>
    </r>
  </si>
  <si>
    <t>Noix de coco</t>
  </si>
  <si>
    <t>TOTAL ANNÉE</t>
  </si>
  <si>
    <t>N°FACTURE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</si>
</sst>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6" formatCode="#,##0\ &quot;$&quot;_);[Red]\(#,##0\ &quot;$&quot;\)"/>
    <numFmt numFmtId="8" formatCode="#,##0.00\ &quot;$&quot;_);[Red]\(#,##0.00\ &quot;$&quot;\)"/>
    <numFmt numFmtId="44" formatCode="_ * #,##0.00_)\ &quot;$&quot;_ ;_ * \(#,##0.00\)\ &quot;$&quot;_ ;_ * &quot;-&quot;??_)\ &quot;$&quot;_ ;_ @_ "/>
    <numFmt numFmtId="164" formatCode="_-* #,##0.00\ &quot;$&quot;_-;_-* #,##0.00\ &quot;$&quot;\-;_-* &quot;-&quot;??\ &quot;$&quot;_-;_-@_-"/>
    <numFmt numFmtId="165" formatCode="0.0%"/>
    <numFmt numFmtId="166" formatCode="&quot;$&quot;\ #,##0.00;[Red]\-&quot;$&quot;\ #,##0.00"/>
    <numFmt numFmtId="167" formatCode="&quot;Actif&quot;;&quot;Actif&quot;;&quot;Inactif&quot;"/>
    <numFmt numFmtId="168" formatCode="_ * #,##0_)\ &quot;$&quot;_ ;_ * \(#,##0\)\ &quot;$&quot;_ ;_ * &quot;-&quot;??_)\ &quot;$&quot;_ ;_ @_ "/>
    <numFmt numFmtId="169" formatCode="&quot;$&quot;\ #,##0;[Red]\-&quot;$&quot;\ #,##0"/>
    <numFmt numFmtId="170" formatCode="_-&quot;$&quot;\ * #,##0.00_-;\-&quot;$&quot;\ * #,##0.00_-;_-&quot;$&quot;\ * &quot;-&quot;??_-;_-@_-"/>
    <numFmt numFmtId="171" formatCode="_-&quot;$&quot;\ * #,##0_-;\-&quot;$&quot;\ * #,##0_-;_-&quot;$&quot;\ * &quot;-&quot;??_-;_-@_-"/>
    <numFmt numFmtId="172" formatCode="_-* #,##0.00\ _F_-;\-* #,##0.00\ _F_-;_-* &quot;-&quot;??\ _F_-;_-@_-"/>
  </numFmts>
  <fonts count="4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u/>
      <sz val="10"/>
      <color indexed="12"/>
      <name val="MS Sans Serif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u/>
      <sz val="10"/>
      <color indexed="12"/>
      <name val="Arial"/>
      <family val="2"/>
    </font>
    <font>
      <b/>
      <sz val="12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b/>
      <sz val="16"/>
      <name val="Arial Black"/>
      <family val="2"/>
    </font>
    <font>
      <sz val="18"/>
      <name val="Arial Black"/>
      <family val="2"/>
    </font>
    <font>
      <b/>
      <sz val="14"/>
      <name val="Arial"/>
      <family val="2"/>
    </font>
    <font>
      <sz val="10"/>
      <color indexed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8"/>
      <color indexed="23"/>
      <name val="Arial"/>
      <family val="2"/>
    </font>
    <font>
      <i/>
      <sz val="12"/>
      <name val="Arial"/>
      <family val="2"/>
    </font>
    <font>
      <u/>
      <sz val="12"/>
      <name val="Arial"/>
      <family val="2"/>
    </font>
    <font>
      <sz val="11"/>
      <color indexed="8"/>
      <name val="Cambria"/>
      <family val="1"/>
    </font>
    <font>
      <sz val="10"/>
      <color theme="1"/>
      <name val="Arial"/>
      <family val="2"/>
    </font>
    <font>
      <b/>
      <sz val="16"/>
      <color indexed="9"/>
      <name val="Arial"/>
      <family val="2"/>
    </font>
    <font>
      <b/>
      <sz val="10"/>
      <color indexed="63"/>
      <name val="Arial"/>
      <family val="2"/>
    </font>
    <font>
      <b/>
      <sz val="12"/>
      <color indexed="9"/>
      <name val="Arial"/>
      <family val="2"/>
    </font>
    <font>
      <b/>
      <sz val="12"/>
      <color indexed="63"/>
      <name val="Arial"/>
      <family val="2"/>
    </font>
    <font>
      <b/>
      <sz val="11"/>
      <color theme="1"/>
      <name val="Calibri"/>
      <family val="2"/>
      <scheme val="minor"/>
    </font>
    <font>
      <sz val="14"/>
      <name val="Arial"/>
      <family val="2"/>
    </font>
    <font>
      <sz val="10"/>
      <color indexed="81"/>
      <name val="Tahoma"/>
      <family val="2"/>
    </font>
    <font>
      <b/>
      <sz val="10"/>
      <color indexed="81"/>
      <name val="Tahoma"/>
      <family val="2"/>
    </font>
    <font>
      <b/>
      <sz val="14"/>
      <color rgb="FF808080"/>
      <name val="Arial"/>
      <family val="2"/>
    </font>
    <font>
      <sz val="11"/>
      <color rgb="FF808080"/>
      <name val="Arial"/>
      <family val="2"/>
    </font>
    <font>
      <vertAlign val="superscript"/>
      <sz val="10"/>
      <name val="Arial"/>
      <family val="2"/>
    </font>
    <font>
      <b/>
      <sz val="8"/>
      <color indexed="81"/>
      <name val="Tahoma"/>
      <family val="2"/>
    </font>
  </fonts>
  <fills count="16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5F05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2FFCD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5" tint="0.79998168889431442"/>
        <bgColor indexed="64"/>
      </patternFill>
    </fill>
  </fills>
  <borders count="100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23"/>
      </left>
      <right style="medium">
        <color indexed="22"/>
      </right>
      <top style="medium">
        <color indexed="23"/>
      </top>
      <bottom style="medium">
        <color indexed="22"/>
      </bottom>
      <diagonal/>
    </border>
    <border>
      <left style="medium">
        <color indexed="22"/>
      </left>
      <right style="medium">
        <color indexed="22"/>
      </right>
      <top style="medium">
        <color indexed="23"/>
      </top>
      <bottom style="medium">
        <color indexed="22"/>
      </bottom>
      <diagonal/>
    </border>
    <border>
      <left style="medium">
        <color indexed="22"/>
      </left>
      <right style="medium">
        <color indexed="23"/>
      </right>
      <top style="medium">
        <color indexed="23"/>
      </top>
      <bottom style="medium">
        <color indexed="22"/>
      </bottom>
      <diagonal/>
    </border>
    <border>
      <left style="medium">
        <color indexed="23"/>
      </left>
      <right style="medium">
        <color indexed="22"/>
      </right>
      <top style="medium">
        <color indexed="22"/>
      </top>
      <bottom style="medium">
        <color indexed="22"/>
      </bottom>
      <diagonal/>
    </border>
    <border>
      <left style="medium">
        <color indexed="22"/>
      </left>
      <right style="medium">
        <color indexed="22"/>
      </right>
      <top style="medium">
        <color indexed="22"/>
      </top>
      <bottom style="medium">
        <color indexed="22"/>
      </bottom>
      <diagonal/>
    </border>
    <border>
      <left style="medium">
        <color indexed="22"/>
      </left>
      <right style="medium">
        <color indexed="23"/>
      </right>
      <top style="medium">
        <color indexed="22"/>
      </top>
      <bottom style="medium">
        <color indexed="22"/>
      </bottom>
      <diagonal/>
    </border>
    <border>
      <left style="medium">
        <color indexed="23"/>
      </left>
      <right style="medium">
        <color indexed="22"/>
      </right>
      <top style="medium">
        <color indexed="22"/>
      </top>
      <bottom/>
      <diagonal/>
    </border>
    <border>
      <left style="medium">
        <color indexed="22"/>
      </left>
      <right style="medium">
        <color indexed="22"/>
      </right>
      <top style="medium">
        <color indexed="22"/>
      </top>
      <bottom/>
      <diagonal/>
    </border>
    <border>
      <left style="medium">
        <color indexed="22"/>
      </left>
      <right style="medium">
        <color indexed="23"/>
      </right>
      <top style="medium">
        <color indexed="22"/>
      </top>
      <bottom/>
      <diagonal/>
    </border>
    <border>
      <left style="medium">
        <color indexed="23"/>
      </left>
      <right style="medium">
        <color indexed="22"/>
      </right>
      <top style="thick">
        <color indexed="57"/>
      </top>
      <bottom style="medium">
        <color indexed="23"/>
      </bottom>
      <diagonal/>
    </border>
    <border>
      <left style="medium">
        <color indexed="22"/>
      </left>
      <right style="medium">
        <color indexed="22"/>
      </right>
      <top style="thick">
        <color indexed="57"/>
      </top>
      <bottom style="medium">
        <color indexed="23"/>
      </bottom>
      <diagonal/>
    </border>
    <border>
      <left style="medium">
        <color indexed="22"/>
      </left>
      <right style="medium">
        <color indexed="23"/>
      </right>
      <top style="thick">
        <color indexed="57"/>
      </top>
      <bottom style="medium">
        <color indexed="23"/>
      </bottom>
      <diagonal/>
    </border>
    <border>
      <left style="medium">
        <color indexed="16"/>
      </left>
      <right/>
      <top style="medium">
        <color indexed="16"/>
      </top>
      <bottom/>
      <diagonal/>
    </border>
    <border>
      <left/>
      <right/>
      <top style="medium">
        <color indexed="16"/>
      </top>
      <bottom/>
      <diagonal/>
    </border>
    <border>
      <left style="medium">
        <color indexed="16"/>
      </left>
      <right/>
      <top/>
      <bottom style="medium">
        <color indexed="16"/>
      </bottom>
      <diagonal/>
    </border>
    <border>
      <left/>
      <right/>
      <top/>
      <bottom style="medium">
        <color indexed="16"/>
      </bottom>
      <diagonal/>
    </border>
    <border>
      <left style="medium">
        <color indexed="16"/>
      </left>
      <right style="medium">
        <color indexed="16"/>
      </right>
      <top/>
      <bottom/>
      <diagonal/>
    </border>
    <border>
      <left style="medium">
        <color indexed="16"/>
      </left>
      <right style="medium">
        <color indexed="16"/>
      </right>
      <top/>
      <bottom style="thick">
        <color indexed="16"/>
      </bottom>
      <diagonal/>
    </border>
    <border>
      <left/>
      <right style="medium">
        <color indexed="16"/>
      </right>
      <top style="medium">
        <color indexed="16"/>
      </top>
      <bottom/>
      <diagonal/>
    </border>
    <border>
      <left/>
      <right style="medium">
        <color indexed="16"/>
      </right>
      <top/>
      <bottom style="medium">
        <color indexed="16"/>
      </bottom>
      <diagonal/>
    </border>
    <border>
      <left/>
      <right style="medium">
        <color indexed="16"/>
      </right>
      <top/>
      <bottom/>
      <diagonal/>
    </border>
    <border>
      <left/>
      <right/>
      <top style="thick">
        <color indexed="16"/>
      </top>
      <bottom/>
      <diagonal/>
    </border>
    <border>
      <left style="medium">
        <color indexed="23"/>
      </left>
      <right style="thin">
        <color indexed="22"/>
      </right>
      <top style="medium">
        <color indexed="23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medium">
        <color indexed="23"/>
      </top>
      <bottom style="thin">
        <color indexed="22"/>
      </bottom>
      <diagonal/>
    </border>
    <border>
      <left style="thin">
        <color indexed="22"/>
      </left>
      <right style="medium">
        <color indexed="23"/>
      </right>
      <top style="medium">
        <color indexed="23"/>
      </top>
      <bottom style="thin">
        <color indexed="22"/>
      </bottom>
      <diagonal/>
    </border>
    <border>
      <left style="medium">
        <color indexed="23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medium">
        <color indexed="23"/>
      </right>
      <top style="thin">
        <color indexed="22"/>
      </top>
      <bottom style="thin">
        <color indexed="22"/>
      </bottom>
      <diagonal/>
    </border>
    <border>
      <left style="medium">
        <color indexed="23"/>
      </left>
      <right style="thin">
        <color indexed="22"/>
      </right>
      <top style="thin">
        <color indexed="22"/>
      </top>
      <bottom style="medium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medium">
        <color indexed="23"/>
      </bottom>
      <diagonal/>
    </border>
    <border>
      <left style="thin">
        <color indexed="22"/>
      </left>
      <right style="medium">
        <color indexed="23"/>
      </right>
      <top style="thin">
        <color indexed="22"/>
      </top>
      <bottom style="medium">
        <color indexed="23"/>
      </bottom>
      <diagonal/>
    </border>
    <border>
      <left style="medium">
        <color indexed="16"/>
      </left>
      <right style="medium">
        <color indexed="16"/>
      </right>
      <top style="medium">
        <color indexed="16"/>
      </top>
      <bottom/>
      <diagonal/>
    </border>
    <border>
      <left style="medium">
        <color indexed="23"/>
      </left>
      <right style="medium">
        <color indexed="23"/>
      </right>
      <top style="medium">
        <color indexed="23"/>
      </top>
      <bottom style="medium">
        <color indexed="23"/>
      </bottom>
      <diagonal/>
    </border>
    <border>
      <left/>
      <right/>
      <top/>
      <bottom style="thick">
        <color indexed="18"/>
      </bottom>
      <diagonal/>
    </border>
    <border>
      <left style="thick">
        <color indexed="44"/>
      </left>
      <right style="thick">
        <color indexed="44"/>
      </right>
      <top style="thick">
        <color indexed="44"/>
      </top>
      <bottom style="thin">
        <color indexed="44"/>
      </bottom>
      <diagonal/>
    </border>
    <border>
      <left/>
      <right style="thin">
        <color indexed="44"/>
      </right>
      <top style="thick">
        <color indexed="44"/>
      </top>
      <bottom style="thin">
        <color indexed="44"/>
      </bottom>
      <diagonal/>
    </border>
    <border>
      <left style="thin">
        <color indexed="44"/>
      </left>
      <right style="thick">
        <color indexed="44"/>
      </right>
      <top style="thick">
        <color indexed="44"/>
      </top>
      <bottom style="thin">
        <color indexed="44"/>
      </bottom>
      <diagonal/>
    </border>
    <border>
      <left style="thick">
        <color indexed="44"/>
      </left>
      <right style="thick">
        <color indexed="44"/>
      </right>
      <top style="thin">
        <color indexed="44"/>
      </top>
      <bottom style="thin">
        <color indexed="44"/>
      </bottom>
      <diagonal/>
    </border>
    <border>
      <left/>
      <right style="thin">
        <color indexed="44"/>
      </right>
      <top style="thin">
        <color indexed="44"/>
      </top>
      <bottom style="thin">
        <color indexed="44"/>
      </bottom>
      <diagonal/>
    </border>
    <border>
      <left style="thin">
        <color indexed="44"/>
      </left>
      <right style="thick">
        <color indexed="44"/>
      </right>
      <top style="thin">
        <color indexed="44"/>
      </top>
      <bottom style="thin">
        <color indexed="44"/>
      </bottom>
      <diagonal/>
    </border>
    <border>
      <left style="thick">
        <color indexed="44"/>
      </left>
      <right style="thick">
        <color indexed="44"/>
      </right>
      <top style="thin">
        <color indexed="44"/>
      </top>
      <bottom style="thick">
        <color indexed="44"/>
      </bottom>
      <diagonal/>
    </border>
    <border>
      <left/>
      <right style="thin">
        <color indexed="44"/>
      </right>
      <top style="thin">
        <color indexed="44"/>
      </top>
      <bottom style="thick">
        <color indexed="44"/>
      </bottom>
      <diagonal/>
    </border>
    <border>
      <left style="thin">
        <color indexed="44"/>
      </left>
      <right style="thick">
        <color indexed="44"/>
      </right>
      <top style="thin">
        <color indexed="44"/>
      </top>
      <bottom style="thick">
        <color indexed="4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theme="1" tint="0.499984740745262"/>
      </left>
      <right style="thin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medium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 style="medium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medium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theme="1" tint="0.499984740745262"/>
      </left>
      <right style="thin">
        <color theme="1" tint="0.499984740745262"/>
      </right>
      <top style="thin">
        <color theme="1" tint="0.499984740745262"/>
      </top>
      <bottom style="medium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medium">
        <color theme="1" tint="0.499984740745262"/>
      </bottom>
      <diagonal/>
    </border>
    <border>
      <left style="thin">
        <color theme="1" tint="0.499984740745262"/>
      </left>
      <right style="medium">
        <color theme="1" tint="0.499984740745262"/>
      </right>
      <top style="thin">
        <color theme="1" tint="0.499984740745262"/>
      </top>
      <bottom style="medium">
        <color theme="1" tint="0.499984740745262"/>
      </bottom>
      <diagonal/>
    </border>
    <border>
      <left style="medium">
        <color theme="1" tint="0.499984740745262"/>
      </left>
      <right style="thin">
        <color theme="1" tint="0.499984740745262"/>
      </right>
      <top style="medium">
        <color theme="1" tint="0.499984740745262"/>
      </top>
      <bottom style="medium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medium">
        <color theme="1" tint="0.499984740745262"/>
      </top>
      <bottom style="medium">
        <color theme="1" tint="0.499984740745262"/>
      </bottom>
      <diagonal/>
    </border>
    <border>
      <left style="thin">
        <color theme="1" tint="0.499984740745262"/>
      </left>
      <right style="medium">
        <color theme="1" tint="0.499984740745262"/>
      </right>
      <top style="medium">
        <color theme="1" tint="0.499984740745262"/>
      </top>
      <bottom style="medium">
        <color theme="1" tint="0.499984740745262"/>
      </bottom>
      <diagonal/>
    </border>
    <border>
      <left style="medium">
        <color theme="1" tint="0.499984740745262"/>
      </left>
      <right style="thin">
        <color theme="1" tint="0.499984740745262"/>
      </right>
      <top/>
      <bottom style="medium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medium">
        <color theme="1" tint="0.499984740745262"/>
      </bottom>
      <diagonal/>
    </border>
    <border>
      <left style="thin">
        <color theme="1" tint="0.499984740745262"/>
      </left>
      <right style="medium">
        <color theme="1" tint="0.499984740745262"/>
      </right>
      <top/>
      <bottom style="medium">
        <color theme="1" tint="0.499984740745262"/>
      </bottom>
      <diagonal/>
    </border>
    <border>
      <left style="thin">
        <color theme="1" tint="0.499984740745262"/>
      </left>
      <right/>
      <top style="medium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medium">
        <color theme="1" tint="0.499984740745262"/>
      </bottom>
      <diagonal/>
    </border>
    <border>
      <left style="double">
        <color theme="1" tint="0.499984740745262"/>
      </left>
      <right style="medium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 style="double">
        <color theme="1" tint="0.499984740745262"/>
      </left>
      <right style="medium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double">
        <color theme="1" tint="0.499984740745262"/>
      </left>
      <right style="medium">
        <color theme="1" tint="0.499984740745262"/>
      </right>
      <top style="thin">
        <color theme="1" tint="0.499984740745262"/>
      </top>
      <bottom style="medium">
        <color theme="1" tint="0.4999847407452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 style="medium">
        <color theme="1" tint="0.499984740745262"/>
      </left>
      <right/>
      <top style="thin">
        <color theme="1" tint="0.499984740745262"/>
      </top>
      <bottom style="medium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medium">
        <color theme="1" tint="0.499984740745262"/>
      </bottom>
      <diagonal/>
    </border>
    <border>
      <left style="thin">
        <color theme="1" tint="0.499984740745262"/>
      </left>
      <right/>
      <top style="medium">
        <color theme="1" tint="0.499984740745262"/>
      </top>
      <bottom style="medium">
        <color theme="1" tint="0.499984740745262"/>
      </bottom>
      <diagonal/>
    </border>
    <border>
      <left/>
      <right/>
      <top style="medium">
        <color theme="1" tint="0.499984740745262"/>
      </top>
      <bottom style="medium">
        <color theme="1" tint="0.499984740745262"/>
      </bottom>
      <diagonal/>
    </border>
    <border>
      <left/>
      <right style="thin">
        <color theme="1" tint="0.499984740745262"/>
      </right>
      <top style="medium">
        <color theme="1" tint="0.499984740745262"/>
      </top>
      <bottom style="medium">
        <color theme="1" tint="0.4999847407452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  <border>
      <left style="thin">
        <color theme="8" tint="-0.24994659260841701"/>
      </left>
      <right style="double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  <border>
      <left style="double">
        <color theme="8" tint="-0.24994659260841701"/>
      </left>
      <right/>
      <top style="thin">
        <color theme="8" tint="-0.24994659260841701"/>
      </top>
      <bottom style="thin">
        <color theme="8" tint="-0.24994659260841701"/>
      </bottom>
      <diagonal/>
    </border>
    <border>
      <left/>
      <right/>
      <top style="thin">
        <color theme="8" tint="-0.24994659260841701"/>
      </top>
      <bottom style="thin">
        <color theme="8" tint="-0.24994659260841701"/>
      </bottom>
      <diagonal/>
    </border>
    <border>
      <left/>
      <right style="double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  <border>
      <left style="double">
        <color theme="8" tint="-0.24994659260841701"/>
      </left>
      <right/>
      <top style="double">
        <color theme="8" tint="-0.24994659260841701"/>
      </top>
      <bottom style="thin">
        <color theme="8" tint="-0.24994659260841701"/>
      </bottom>
      <diagonal/>
    </border>
    <border>
      <left/>
      <right/>
      <top style="double">
        <color theme="8" tint="-0.24994659260841701"/>
      </top>
      <bottom style="thin">
        <color theme="8" tint="-0.24994659260841701"/>
      </bottom>
      <diagonal/>
    </border>
    <border>
      <left/>
      <right style="double">
        <color theme="8" tint="-0.24994659260841701"/>
      </right>
      <top style="double">
        <color theme="8" tint="-0.24994659260841701"/>
      </top>
      <bottom style="thin">
        <color theme="8" tint="-0.24994659260841701"/>
      </bottom>
      <diagonal/>
    </border>
    <border>
      <left style="double">
        <color theme="8" tint="-0.24994659260841701"/>
      </left>
      <right/>
      <top style="thin">
        <color theme="8" tint="-0.24994659260841701"/>
      </top>
      <bottom style="double">
        <color theme="8" tint="-0.24994659260841701"/>
      </bottom>
      <diagonal/>
    </border>
    <border>
      <left/>
      <right/>
      <top style="thin">
        <color theme="8" tint="-0.24994659260841701"/>
      </top>
      <bottom style="double">
        <color theme="8" tint="-0.24994659260841701"/>
      </bottom>
      <diagonal/>
    </border>
    <border>
      <left/>
      <right style="double">
        <color theme="8" tint="-0.24994659260841701"/>
      </right>
      <top style="thin">
        <color theme="8" tint="-0.24994659260841701"/>
      </top>
      <bottom style="double">
        <color theme="8" tint="-0.24994659260841701"/>
      </bottom>
      <diagonal/>
    </border>
    <border>
      <left style="double">
        <color theme="8" tint="-0.24994659260841701"/>
      </left>
      <right style="double">
        <color theme="8" tint="-0.24994659260841701"/>
      </right>
      <top style="double">
        <color theme="8" tint="-0.24994659260841701"/>
      </top>
      <bottom style="thin">
        <color theme="8" tint="-0.24994659260841701"/>
      </bottom>
      <diagonal/>
    </border>
    <border>
      <left style="double">
        <color theme="8" tint="-0.24994659260841701"/>
      </left>
      <right style="double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  <border>
      <left style="double">
        <color theme="8" tint="-0.24994659260841701"/>
      </left>
      <right style="double">
        <color theme="8" tint="-0.24994659260841701"/>
      </right>
      <top style="thin">
        <color theme="8" tint="-0.24994659260841701"/>
      </top>
      <bottom style="double">
        <color theme="8" tint="-0.24994659260841701"/>
      </bottom>
      <diagonal/>
    </border>
  </borders>
  <cellStyleXfs count="37">
    <xf numFmtId="0" fontId="0" fillId="0" borderId="0"/>
    <xf numFmtId="44" fontId="4" fillId="0" borderId="0" applyFon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44" fontId="4" fillId="0" borderId="0" applyFont="0" applyFill="0" applyBorder="0" applyAlignment="0" applyProtection="0"/>
    <xf numFmtId="167" fontId="15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4" fillId="0" borderId="0" applyFont="0" applyFill="0" applyBorder="0" applyAlignment="0" applyProtection="0"/>
    <xf numFmtId="16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16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5" fillId="0" borderId="0"/>
    <xf numFmtId="0" fontId="4" fillId="0" borderId="0"/>
    <xf numFmtId="0" fontId="8" fillId="0" borderId="0"/>
    <xf numFmtId="0" fontId="29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22" fillId="0" borderId="0"/>
    <xf numFmtId="0" fontId="4" fillId="0" borderId="0"/>
    <xf numFmtId="0" fontId="17" fillId="0" borderId="0"/>
    <xf numFmtId="9" fontId="4" fillId="0" borderId="0" applyFont="0" applyFill="0" applyBorder="0" applyAlignment="0" applyProtection="0"/>
    <xf numFmtId="0" fontId="4" fillId="0" borderId="0"/>
    <xf numFmtId="170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2" fillId="0" borderId="0"/>
    <xf numFmtId="0" fontId="4" fillId="0" borderId="0"/>
    <xf numFmtId="0" fontId="34" fillId="0" borderId="46" applyNumberFormat="0" applyFill="0" applyAlignment="0" applyProtection="0"/>
    <xf numFmtId="172" fontId="4" fillId="0" borderId="0" applyFont="0" applyFill="0" applyBorder="0" applyAlignment="0" applyProtection="0"/>
    <xf numFmtId="0" fontId="3" fillId="0" borderId="0"/>
    <xf numFmtId="9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</cellStyleXfs>
  <cellXfs count="299">
    <xf numFmtId="0" fontId="0" fillId="0" borderId="0" xfId="0"/>
    <xf numFmtId="0" fontId="8" fillId="0" borderId="0" xfId="0" applyFont="1"/>
    <xf numFmtId="0" fontId="9" fillId="0" borderId="0" xfId="23" applyFont="1" applyAlignment="1">
      <alignment horizontal="left"/>
    </xf>
    <xf numFmtId="14" fontId="7" fillId="0" borderId="0" xfId="23" applyNumberFormat="1" applyFont="1"/>
    <xf numFmtId="0" fontId="8" fillId="0" borderId="0" xfId="23" applyFont="1" applyAlignment="1">
      <alignment horizontal="center" vertical="center" wrapText="1"/>
    </xf>
    <xf numFmtId="0" fontId="8" fillId="0" borderId="0" xfId="23" applyFont="1" applyAlignment="1">
      <alignment horizontal="centerContinuous" vertical="center" wrapText="1"/>
    </xf>
    <xf numFmtId="9" fontId="8" fillId="0" borderId="0" xfId="23" applyNumberFormat="1" applyFont="1" applyAlignment="1">
      <alignment horizontal="center" vertical="center" wrapText="1"/>
    </xf>
    <xf numFmtId="0" fontId="7" fillId="0" borderId="0" xfId="23" applyFont="1"/>
    <xf numFmtId="0" fontId="12" fillId="0" borderId="0" xfId="0" applyFont="1"/>
    <xf numFmtId="0" fontId="11" fillId="0" borderId="0" xfId="0" applyFont="1"/>
    <xf numFmtId="0" fontId="11" fillId="0" borderId="0" xfId="25" applyNumberFormat="1" applyFont="1" applyFill="1"/>
    <xf numFmtId="0" fontId="12" fillId="0" borderId="2" xfId="0" applyFont="1" applyBorder="1"/>
    <xf numFmtId="0" fontId="11" fillId="0" borderId="3" xfId="0" applyFont="1" applyBorder="1"/>
    <xf numFmtId="0" fontId="11" fillId="0" borderId="4" xfId="0" applyFont="1" applyBorder="1"/>
    <xf numFmtId="0" fontId="11" fillId="0" borderId="5" xfId="0" applyFont="1" applyBorder="1"/>
    <xf numFmtId="0" fontId="12" fillId="0" borderId="6" xfId="4" applyNumberFormat="1" applyFont="1" applyBorder="1"/>
    <xf numFmtId="0" fontId="12" fillId="0" borderId="7" xfId="4" applyNumberFormat="1" applyFont="1" applyBorder="1"/>
    <xf numFmtId="0" fontId="12" fillId="0" borderId="6" xfId="0" applyFont="1" applyBorder="1"/>
    <xf numFmtId="0" fontId="12" fillId="0" borderId="7" xfId="0" applyFont="1" applyBorder="1"/>
    <xf numFmtId="44" fontId="12" fillId="2" borderId="6" xfId="4" applyFont="1" applyFill="1" applyBorder="1" applyAlignment="1">
      <alignment horizontal="center"/>
    </xf>
    <xf numFmtId="44" fontId="12" fillId="2" borderId="7" xfId="4" applyFont="1" applyFill="1" applyBorder="1" applyAlignment="1">
      <alignment horizontal="center"/>
    </xf>
    <xf numFmtId="0" fontId="11" fillId="0" borderId="8" xfId="0" applyFont="1" applyBorder="1"/>
    <xf numFmtId="44" fontId="12" fillId="2" borderId="9" xfId="4" applyFont="1" applyFill="1" applyBorder="1" applyAlignment="1">
      <alignment horizontal="center"/>
    </xf>
    <xf numFmtId="44" fontId="12" fillId="2" borderId="10" xfId="4" applyFont="1" applyFill="1" applyBorder="1" applyAlignment="1">
      <alignment horizontal="center"/>
    </xf>
    <xf numFmtId="0" fontId="11" fillId="0" borderId="11" xfId="0" applyFont="1" applyBorder="1"/>
    <xf numFmtId="44" fontId="12" fillId="2" borderId="12" xfId="4" applyFont="1" applyFill="1" applyBorder="1" applyAlignment="1">
      <alignment horizontal="center"/>
    </xf>
    <xf numFmtId="44" fontId="12" fillId="2" borderId="13" xfId="4" applyFont="1" applyFill="1" applyBorder="1" applyAlignment="1">
      <alignment horizontal="center"/>
    </xf>
    <xf numFmtId="0" fontId="8" fillId="0" borderId="0" xfId="23" applyFont="1"/>
    <xf numFmtId="0" fontId="7" fillId="0" borderId="0" xfId="23" applyFont="1" applyAlignment="1">
      <alignment horizontal="center" vertical="center" wrapText="1"/>
    </xf>
    <xf numFmtId="0" fontId="8" fillId="0" borderId="0" xfId="23" applyFont="1" applyAlignment="1">
      <alignment horizontal="center"/>
    </xf>
    <xf numFmtId="0" fontId="13" fillId="0" borderId="0" xfId="2" applyFont="1" applyBorder="1" applyAlignment="1" applyProtection="1"/>
    <xf numFmtId="0" fontId="6" fillId="0" borderId="0" xfId="20" applyFont="1"/>
    <xf numFmtId="44" fontId="6" fillId="0" borderId="0" xfId="13" applyFont="1"/>
    <xf numFmtId="44" fontId="6" fillId="0" borderId="0" xfId="4" applyFont="1"/>
    <xf numFmtId="0" fontId="14" fillId="0" borderId="14" xfId="20" applyFont="1" applyBorder="1" applyAlignment="1">
      <alignment horizontal="right"/>
    </xf>
    <xf numFmtId="0" fontId="14" fillId="0" borderId="15" xfId="20" applyFont="1" applyBorder="1" applyAlignment="1">
      <alignment horizontal="right"/>
    </xf>
    <xf numFmtId="0" fontId="6" fillId="0" borderId="16" xfId="20" applyFont="1" applyBorder="1"/>
    <xf numFmtId="165" fontId="6" fillId="0" borderId="17" xfId="20" applyNumberFormat="1" applyFont="1" applyBorder="1"/>
    <xf numFmtId="0" fontId="6" fillId="0" borderId="18" xfId="20" applyFont="1" applyBorder="1" applyAlignment="1">
      <alignment horizontal="right"/>
    </xf>
    <xf numFmtId="0" fontId="6" fillId="0" borderId="19" xfId="20" applyFont="1" applyBorder="1" applyAlignment="1">
      <alignment horizontal="right"/>
    </xf>
    <xf numFmtId="0" fontId="14" fillId="2" borderId="20" xfId="20" applyFont="1" applyFill="1" applyBorder="1" applyAlignment="1">
      <alignment horizontal="right"/>
    </xf>
    <xf numFmtId="0" fontId="6" fillId="2" borderId="21" xfId="20" applyFont="1" applyFill="1" applyBorder="1"/>
    <xf numFmtId="44" fontId="6" fillId="2" borderId="20" xfId="13" applyFont="1" applyFill="1" applyBorder="1"/>
    <xf numFmtId="44" fontId="6" fillId="2" borderId="22" xfId="13" applyFont="1" applyFill="1" applyBorder="1"/>
    <xf numFmtId="0" fontId="14" fillId="2" borderId="23" xfId="20" applyFont="1" applyFill="1" applyBorder="1" applyAlignment="1">
      <alignment horizontal="right"/>
    </xf>
    <xf numFmtId="44" fontId="6" fillId="2" borderId="23" xfId="13" applyFont="1" applyFill="1" applyBorder="1"/>
    <xf numFmtId="166" fontId="6" fillId="2" borderId="23" xfId="13" applyNumberFormat="1" applyFont="1" applyFill="1" applyBorder="1"/>
    <xf numFmtId="0" fontId="19" fillId="0" borderId="0" xfId="16" applyFont="1" applyAlignment="1">
      <alignment vertical="center" wrapText="1"/>
    </xf>
    <xf numFmtId="0" fontId="20" fillId="0" borderId="0" xfId="16" applyFont="1"/>
    <xf numFmtId="0" fontId="8" fillId="0" borderId="0" xfId="16"/>
    <xf numFmtId="0" fontId="8" fillId="0" borderId="27" xfId="16" applyBorder="1" applyAlignment="1">
      <alignment horizontal="left" indent="1"/>
    </xf>
    <xf numFmtId="0" fontId="8" fillId="0" borderId="1" xfId="16" applyBorder="1"/>
    <xf numFmtId="0" fontId="5" fillId="0" borderId="32" xfId="20" applyBorder="1" applyAlignment="1">
      <alignment horizontal="right"/>
    </xf>
    <xf numFmtId="0" fontId="21" fillId="0" borderId="0" xfId="24" applyFont="1"/>
    <xf numFmtId="0" fontId="8" fillId="0" borderId="0" xfId="24" applyFont="1"/>
    <xf numFmtId="0" fontId="7" fillId="0" borderId="0" xfId="24" applyFont="1"/>
    <xf numFmtId="0" fontId="8" fillId="0" borderId="0" xfId="24" applyFont="1" applyAlignment="1">
      <alignment horizontal="center"/>
    </xf>
    <xf numFmtId="0" fontId="20" fillId="3" borderId="33" xfId="16" applyFont="1" applyFill="1" applyBorder="1"/>
    <xf numFmtId="0" fontId="22" fillId="0" borderId="0" xfId="22" applyAlignment="1">
      <alignment horizontal="center" wrapText="1"/>
    </xf>
    <xf numFmtId="0" fontId="22" fillId="0" borderId="0" xfId="22" applyAlignment="1">
      <alignment wrapText="1"/>
    </xf>
    <xf numFmtId="168" fontId="22" fillId="0" borderId="0" xfId="4" applyNumberFormat="1" applyFont="1" applyFill="1" applyAlignment="1">
      <alignment horizontal="right" wrapText="1"/>
    </xf>
    <xf numFmtId="0" fontId="22" fillId="0" borderId="1" xfId="22" applyBorder="1" applyAlignment="1">
      <alignment horizontal="center" wrapText="1"/>
    </xf>
    <xf numFmtId="0" fontId="22" fillId="0" borderId="1" xfId="22" applyBorder="1" applyAlignment="1">
      <alignment wrapText="1"/>
    </xf>
    <xf numFmtId="168" fontId="22" fillId="0" borderId="1" xfId="4" applyNumberFormat="1" applyFont="1" applyFill="1" applyBorder="1" applyAlignment="1">
      <alignment horizontal="right" wrapText="1"/>
    </xf>
    <xf numFmtId="0" fontId="7" fillId="0" borderId="0" xfId="21" applyFont="1" applyAlignment="1">
      <alignment horizontal="left"/>
    </xf>
    <xf numFmtId="9" fontId="8" fillId="0" borderId="0" xfId="23" applyNumberFormat="1" applyFont="1"/>
    <xf numFmtId="0" fontId="29" fillId="0" borderId="0" xfId="17"/>
    <xf numFmtId="168" fontId="7" fillId="0" borderId="0" xfId="4" applyNumberFormat="1" applyFont="1" applyFill="1" applyAlignment="1">
      <alignment horizontal="left"/>
    </xf>
    <xf numFmtId="0" fontId="8" fillId="0" borderId="0" xfId="21" applyFont="1" applyAlignment="1">
      <alignment horizontal="left"/>
    </xf>
    <xf numFmtId="0" fontId="8" fillId="0" borderId="0" xfId="21" applyFont="1" applyAlignment="1">
      <alignment horizontal="center"/>
    </xf>
    <xf numFmtId="0" fontId="8" fillId="0" borderId="0" xfId="21" applyFont="1"/>
    <xf numFmtId="168" fontId="8" fillId="0" borderId="0" xfId="4" applyNumberFormat="1" applyFont="1" applyFill="1" applyAlignment="1">
      <alignment horizontal="left"/>
    </xf>
    <xf numFmtId="0" fontId="8" fillId="0" borderId="1" xfId="21" applyFont="1" applyBorder="1" applyAlignment="1">
      <alignment horizontal="center"/>
    </xf>
    <xf numFmtId="0" fontId="8" fillId="0" borderId="1" xfId="21" applyFont="1" applyBorder="1"/>
    <xf numFmtId="0" fontId="8" fillId="0" borderId="1" xfId="21" applyFont="1" applyBorder="1" applyAlignment="1">
      <alignment horizontal="left"/>
    </xf>
    <xf numFmtId="168" fontId="8" fillId="0" borderId="1" xfId="4" applyNumberFormat="1" applyFont="1" applyFill="1" applyBorder="1" applyAlignment="1">
      <alignment horizontal="left"/>
    </xf>
    <xf numFmtId="0" fontId="7" fillId="0" borderId="0" xfId="16" applyFont="1"/>
    <xf numFmtId="0" fontId="8" fillId="0" borderId="0" xfId="19"/>
    <xf numFmtId="44" fontId="8" fillId="0" borderId="0" xfId="11" applyFont="1" applyFill="1" applyAlignment="1">
      <alignment horizontal="right"/>
    </xf>
    <xf numFmtId="1" fontId="8" fillId="0" borderId="0" xfId="16" applyNumberFormat="1"/>
    <xf numFmtId="0" fontId="5" fillId="0" borderId="0" xfId="16" applyFont="1"/>
    <xf numFmtId="44" fontId="5" fillId="0" borderId="0" xfId="11" applyFont="1" applyFill="1" applyAlignment="1">
      <alignment horizontal="center"/>
    </xf>
    <xf numFmtId="0" fontId="12" fillId="4" borderId="35" xfId="17" applyFont="1" applyFill="1" applyBorder="1"/>
    <xf numFmtId="9" fontId="12" fillId="4" borderId="36" xfId="17" applyNumberFormat="1" applyFont="1" applyFill="1" applyBorder="1" applyAlignment="1">
      <alignment horizontal="right"/>
    </xf>
    <xf numFmtId="0" fontId="28" fillId="4" borderId="37" xfId="17" applyFont="1" applyFill="1" applyBorder="1"/>
    <xf numFmtId="0" fontId="12" fillId="4" borderId="38" xfId="17" applyFont="1" applyFill="1" applyBorder="1" applyAlignment="1">
      <alignment wrapText="1"/>
    </xf>
    <xf numFmtId="0" fontId="12" fillId="4" borderId="39" xfId="17" applyFont="1" applyFill="1" applyBorder="1" applyAlignment="1">
      <alignment wrapText="1"/>
    </xf>
    <xf numFmtId="0" fontId="12" fillId="4" borderId="40" xfId="17" applyFont="1" applyFill="1" applyBorder="1" applyAlignment="1">
      <alignment wrapText="1"/>
    </xf>
    <xf numFmtId="0" fontId="28" fillId="4" borderId="38" xfId="17" applyFont="1" applyFill="1" applyBorder="1"/>
    <xf numFmtId="0" fontId="28" fillId="0" borderId="39" xfId="17" applyFont="1" applyBorder="1"/>
    <xf numFmtId="0" fontId="28" fillId="0" borderId="40" xfId="17" applyFont="1" applyBorder="1"/>
    <xf numFmtId="0" fontId="12" fillId="4" borderId="38" xfId="17" applyFont="1" applyFill="1" applyBorder="1" applyAlignment="1">
      <alignment horizontal="left" indent="1"/>
    </xf>
    <xf numFmtId="8" fontId="12" fillId="4" borderId="39" xfId="17" applyNumberFormat="1" applyFont="1" applyFill="1" applyBorder="1" applyAlignment="1">
      <alignment horizontal="right"/>
    </xf>
    <xf numFmtId="0" fontId="12" fillId="4" borderId="40" xfId="17" applyFont="1" applyFill="1" applyBorder="1" applyAlignment="1">
      <alignment horizontal="right"/>
    </xf>
    <xf numFmtId="8" fontId="12" fillId="0" borderId="39" xfId="17" applyNumberFormat="1" applyFont="1" applyBorder="1" applyAlignment="1">
      <alignment horizontal="right"/>
    </xf>
    <xf numFmtId="0" fontId="12" fillId="0" borderId="40" xfId="17" applyFont="1" applyBorder="1" applyAlignment="1">
      <alignment horizontal="right"/>
    </xf>
    <xf numFmtId="0" fontId="12" fillId="4" borderId="41" xfId="17" applyFont="1" applyFill="1" applyBorder="1" applyAlignment="1">
      <alignment horizontal="left" indent="1"/>
    </xf>
    <xf numFmtId="0" fontId="12" fillId="4" borderId="42" xfId="17" applyFont="1" applyFill="1" applyBorder="1" applyAlignment="1">
      <alignment horizontal="right"/>
    </xf>
    <xf numFmtId="0" fontId="12" fillId="4" borderId="43" xfId="17" applyFont="1" applyFill="1" applyBorder="1" applyAlignment="1">
      <alignment horizontal="right"/>
    </xf>
    <xf numFmtId="0" fontId="4" fillId="0" borderId="0" xfId="26"/>
    <xf numFmtId="0" fontId="31" fillId="0" borderId="0" xfId="15" applyFont="1"/>
    <xf numFmtId="169" fontId="31" fillId="0" borderId="0" xfId="4" applyNumberFormat="1" applyFont="1"/>
    <xf numFmtId="0" fontId="31" fillId="0" borderId="0" xfId="26" applyFont="1" applyAlignment="1">
      <alignment wrapText="1"/>
    </xf>
    <xf numFmtId="0" fontId="7" fillId="0" borderId="0" xfId="26" applyFont="1"/>
    <xf numFmtId="0" fontId="4" fillId="0" borderId="0" xfId="15"/>
    <xf numFmtId="6" fontId="4" fillId="0" borderId="0" xfId="4" applyNumberFormat="1" applyFont="1"/>
    <xf numFmtId="169" fontId="4" fillId="0" borderId="0" xfId="4" applyNumberFormat="1" applyFont="1"/>
    <xf numFmtId="171" fontId="4" fillId="0" borderId="0" xfId="27" applyNumberFormat="1" applyFont="1"/>
    <xf numFmtId="0" fontId="31" fillId="0" borderId="0" xfId="26" applyFont="1" applyAlignment="1">
      <alignment horizontal="left" indent="1"/>
    </xf>
    <xf numFmtId="169" fontId="4" fillId="0" borderId="0" xfId="4" applyNumberFormat="1" applyFont="1" applyAlignment="1"/>
    <xf numFmtId="8" fontId="4" fillId="0" borderId="0" xfId="26" applyNumberFormat="1"/>
    <xf numFmtId="0" fontId="4" fillId="0" borderId="0" xfId="26" applyAlignment="1">
      <alignment horizontal="left" indent="1"/>
    </xf>
    <xf numFmtId="169" fontId="4" fillId="0" borderId="0" xfId="26" applyNumberFormat="1"/>
    <xf numFmtId="0" fontId="7" fillId="0" borderId="0" xfId="19" applyFont="1"/>
    <xf numFmtId="14" fontId="34" fillId="0" borderId="0" xfId="31" applyNumberFormat="1" applyFill="1" applyBorder="1" applyAlignment="1">
      <alignment horizontal="left"/>
    </xf>
    <xf numFmtId="44" fontId="12" fillId="0" borderId="0" xfId="28" applyFont="1" applyFill="1" applyBorder="1" applyAlignment="1"/>
    <xf numFmtId="0" fontId="4" fillId="0" borderId="0" xfId="18" applyFont="1" applyAlignment="1">
      <alignment horizontal="left"/>
    </xf>
    <xf numFmtId="0" fontId="4" fillId="0" borderId="0" xfId="23"/>
    <xf numFmtId="0" fontId="4" fillId="0" borderId="0" xfId="18" applyFont="1"/>
    <xf numFmtId="44" fontId="9" fillId="0" borderId="0" xfId="4" applyFont="1" applyBorder="1" applyAlignment="1">
      <alignment horizontal="left"/>
    </xf>
    <xf numFmtId="44" fontId="7" fillId="0" borderId="0" xfId="4" applyFont="1" applyBorder="1"/>
    <xf numFmtId="44" fontId="8" fillId="0" borderId="0" xfId="4" applyFont="1" applyBorder="1" applyAlignment="1">
      <alignment horizontal="center" vertical="center" wrapText="1"/>
    </xf>
    <xf numFmtId="44" fontId="8" fillId="0" borderId="0" xfId="4" applyFont="1" applyBorder="1"/>
    <xf numFmtId="44" fontId="0" fillId="0" borderId="0" xfId="0" applyNumberFormat="1"/>
    <xf numFmtId="0" fontId="9" fillId="0" borderId="0" xfId="23" applyFont="1"/>
    <xf numFmtId="0" fontId="7" fillId="0" borderId="0" xfId="23" applyFont="1" applyAlignment="1">
      <alignment horizontal="center" vertical="center"/>
    </xf>
    <xf numFmtId="44" fontId="7" fillId="0" borderId="0" xfId="4" applyFont="1" applyBorder="1" applyAlignment="1">
      <alignment horizontal="center" vertical="center"/>
    </xf>
    <xf numFmtId="0" fontId="4" fillId="0" borderId="0" xfId="0" applyFont="1"/>
    <xf numFmtId="0" fontId="0" fillId="0" borderId="0" xfId="0" applyAlignment="1">
      <alignment horizontal="center"/>
    </xf>
    <xf numFmtId="0" fontId="7" fillId="0" borderId="0" xfId="24" applyFont="1" applyAlignment="1">
      <alignment horizontal="center"/>
    </xf>
    <xf numFmtId="0" fontId="4" fillId="0" borderId="1" xfId="16" applyFont="1" applyBorder="1" applyAlignment="1">
      <alignment horizontal="right"/>
    </xf>
    <xf numFmtId="0" fontId="7" fillId="6" borderId="24" xfId="16" applyFont="1" applyFill="1" applyBorder="1" applyAlignment="1">
      <alignment horizontal="left" vertical="center"/>
    </xf>
    <xf numFmtId="0" fontId="8" fillId="6" borderId="1" xfId="16" applyFill="1" applyBorder="1"/>
    <xf numFmtId="0" fontId="8" fillId="6" borderId="28" xfId="16" applyFill="1" applyBorder="1"/>
    <xf numFmtId="0" fontId="8" fillId="6" borderId="30" xfId="16" applyFill="1" applyBorder="1"/>
    <xf numFmtId="0" fontId="8" fillId="6" borderId="31" xfId="16" applyFill="1" applyBorder="1"/>
    <xf numFmtId="0" fontId="7" fillId="6" borderId="29" xfId="16" applyFont="1" applyFill="1" applyBorder="1" applyAlignment="1">
      <alignment horizontal="left" indent="1"/>
    </xf>
    <xf numFmtId="0" fontId="4" fillId="0" borderId="0" xfId="16" applyFont="1"/>
    <xf numFmtId="0" fontId="4" fillId="0" borderId="0" xfId="15" applyAlignment="1">
      <alignment horizontal="right"/>
    </xf>
    <xf numFmtId="172" fontId="7" fillId="0" borderId="47" xfId="32" applyFont="1" applyBorder="1" applyAlignment="1">
      <alignment horizontal="center" vertical="center" wrapText="1"/>
    </xf>
    <xf numFmtId="0" fontId="7" fillId="0" borderId="0" xfId="15" applyFont="1" applyAlignment="1">
      <alignment horizontal="center" vertical="center" wrapText="1"/>
    </xf>
    <xf numFmtId="172" fontId="4" fillId="0" borderId="47" xfId="32" applyBorder="1" applyAlignment="1">
      <alignment vertical="center"/>
    </xf>
    <xf numFmtId="172" fontId="4" fillId="0" borderId="47" xfId="32" applyFont="1" applyBorder="1" applyAlignment="1">
      <alignment vertical="center"/>
    </xf>
    <xf numFmtId="14" fontId="4" fillId="0" borderId="47" xfId="15" applyNumberFormat="1" applyBorder="1" applyAlignment="1">
      <alignment horizontal="center" vertical="center"/>
    </xf>
    <xf numFmtId="1" fontId="4" fillId="0" borderId="47" xfId="32" applyNumberFormat="1" applyBorder="1" applyAlignment="1">
      <alignment horizontal="center" vertical="center"/>
    </xf>
    <xf numFmtId="0" fontId="4" fillId="0" borderId="0" xfId="15" applyAlignment="1">
      <alignment vertical="center"/>
    </xf>
    <xf numFmtId="0" fontId="4" fillId="0" borderId="0" xfId="15" applyAlignment="1">
      <alignment horizontal="center"/>
    </xf>
    <xf numFmtId="172" fontId="4" fillId="0" borderId="0" xfId="32" applyFont="1" applyFill="1" applyBorder="1" applyAlignment="1">
      <alignment vertical="center"/>
    </xf>
    <xf numFmtId="0" fontId="4" fillId="7" borderId="47" xfId="15" applyFill="1" applyBorder="1"/>
    <xf numFmtId="0" fontId="3" fillId="0" borderId="0" xfId="33"/>
    <xf numFmtId="0" fontId="7" fillId="0" borderId="0" xfId="33" applyFont="1"/>
    <xf numFmtId="0" fontId="14" fillId="0" borderId="0" xfId="15" applyFont="1" applyAlignment="1">
      <alignment horizontal="centerContinuous" vertical="center"/>
    </xf>
    <xf numFmtId="0" fontId="14" fillId="0" borderId="48" xfId="15" applyFont="1" applyBorder="1" applyAlignment="1">
      <alignment horizontal="centerContinuous" vertical="center"/>
    </xf>
    <xf numFmtId="0" fontId="4" fillId="0" borderId="49" xfId="15" applyBorder="1"/>
    <xf numFmtId="0" fontId="4" fillId="0" borderId="51" xfId="15" applyBorder="1"/>
    <xf numFmtId="0" fontId="4" fillId="0" borderId="52" xfId="15" applyBorder="1"/>
    <xf numFmtId="0" fontId="4" fillId="0" borderId="57" xfId="15" applyBorder="1"/>
    <xf numFmtId="0" fontId="4" fillId="0" borderId="58" xfId="15" applyBorder="1"/>
    <xf numFmtId="9" fontId="3" fillId="0" borderId="52" xfId="34" applyFont="1" applyBorder="1" applyAlignment="1">
      <alignment horizontal="center"/>
    </xf>
    <xf numFmtId="0" fontId="4" fillId="0" borderId="54" xfId="15" applyBorder="1"/>
    <xf numFmtId="0" fontId="4" fillId="0" borderId="55" xfId="15" applyBorder="1"/>
    <xf numFmtId="9" fontId="3" fillId="0" borderId="55" xfId="34" applyFont="1" applyBorder="1" applyAlignment="1">
      <alignment horizontal="center"/>
    </xf>
    <xf numFmtId="9" fontId="3" fillId="0" borderId="58" xfId="34" applyFont="1" applyBorder="1" applyAlignment="1">
      <alignment horizontal="center"/>
    </xf>
    <xf numFmtId="0" fontId="4" fillId="0" borderId="60" xfId="15" applyBorder="1" applyAlignment="1">
      <alignment horizontal="center" vertical="center" wrapText="1"/>
    </xf>
    <xf numFmtId="0" fontId="4" fillId="0" borderId="61" xfId="15" applyBorder="1" applyAlignment="1">
      <alignment horizontal="center" vertical="center" wrapText="1"/>
    </xf>
    <xf numFmtId="0" fontId="4" fillId="0" borderId="62" xfId="15" applyBorder="1" applyAlignment="1">
      <alignment horizontal="center" vertical="center" wrapText="1"/>
    </xf>
    <xf numFmtId="9" fontId="3" fillId="0" borderId="66" xfId="34" applyFont="1" applyBorder="1" applyAlignment="1">
      <alignment horizontal="center"/>
    </xf>
    <xf numFmtId="9" fontId="3" fillId="0" borderId="67" xfId="34" applyFont="1" applyBorder="1" applyAlignment="1">
      <alignment horizontal="center"/>
    </xf>
    <xf numFmtId="9" fontId="3" fillId="0" borderId="68" xfId="34" applyFont="1" applyBorder="1" applyAlignment="1">
      <alignment horizontal="center"/>
    </xf>
    <xf numFmtId="9" fontId="4" fillId="7" borderId="63" xfId="15" applyNumberFormat="1" applyFill="1" applyBorder="1" applyAlignment="1">
      <alignment horizontal="center"/>
    </xf>
    <xf numFmtId="9" fontId="4" fillId="7" borderId="64" xfId="15" applyNumberFormat="1" applyFill="1" applyBorder="1" applyAlignment="1">
      <alignment horizontal="center"/>
    </xf>
    <xf numFmtId="9" fontId="4" fillId="7" borderId="65" xfId="15" applyNumberFormat="1" applyFill="1" applyBorder="1" applyAlignment="1">
      <alignment horizontal="center"/>
    </xf>
    <xf numFmtId="9" fontId="4" fillId="7" borderId="52" xfId="15" applyNumberFormat="1" applyFill="1" applyBorder="1" applyAlignment="1">
      <alignment horizontal="center"/>
    </xf>
    <xf numFmtId="9" fontId="4" fillId="7" borderId="53" xfId="15" applyNumberFormat="1" applyFill="1" applyBorder="1" applyAlignment="1">
      <alignment horizontal="center"/>
    </xf>
    <xf numFmtId="9" fontId="4" fillId="7" borderId="55" xfId="15" applyNumberFormat="1" applyFill="1" applyBorder="1" applyAlignment="1">
      <alignment horizontal="center"/>
    </xf>
    <xf numFmtId="9" fontId="4" fillId="7" borderId="56" xfId="15" applyNumberFormat="1" applyFill="1" applyBorder="1" applyAlignment="1">
      <alignment horizontal="center"/>
    </xf>
    <xf numFmtId="9" fontId="4" fillId="7" borderId="58" xfId="15" applyNumberFormat="1" applyFill="1" applyBorder="1" applyAlignment="1">
      <alignment horizontal="center"/>
    </xf>
    <xf numFmtId="9" fontId="4" fillId="7" borderId="59" xfId="15" applyNumberFormat="1" applyFill="1" applyBorder="1" applyAlignment="1">
      <alignment horizontal="center"/>
    </xf>
    <xf numFmtId="9" fontId="4" fillId="7" borderId="69" xfId="15" applyNumberFormat="1" applyFill="1" applyBorder="1" applyAlignment="1">
      <alignment horizontal="center"/>
    </xf>
    <xf numFmtId="9" fontId="4" fillId="7" borderId="70" xfId="15" applyNumberFormat="1" applyFill="1" applyBorder="1" applyAlignment="1">
      <alignment horizontal="center"/>
    </xf>
    <xf numFmtId="9" fontId="4" fillId="7" borderId="71" xfId="15" applyNumberFormat="1" applyFill="1" applyBorder="1" applyAlignment="1">
      <alignment horizontal="center"/>
    </xf>
    <xf numFmtId="0" fontId="4" fillId="7" borderId="53" xfId="15" applyFill="1" applyBorder="1" applyAlignment="1">
      <alignment horizontal="center"/>
    </xf>
    <xf numFmtId="0" fontId="4" fillId="7" borderId="59" xfId="15" applyFill="1" applyBorder="1" applyAlignment="1">
      <alignment horizontal="center"/>
    </xf>
    <xf numFmtId="0" fontId="14" fillId="8" borderId="0" xfId="15" applyFont="1" applyFill="1"/>
    <xf numFmtId="0" fontId="7" fillId="8" borderId="0" xfId="15" applyFont="1" applyFill="1"/>
    <xf numFmtId="0" fontId="4" fillId="9" borderId="0" xfId="15" applyFill="1"/>
    <xf numFmtId="0" fontId="7" fillId="10" borderId="79" xfId="15" applyFont="1" applyFill="1" applyBorder="1"/>
    <xf numFmtId="0" fontId="7" fillId="10" borderId="80" xfId="15" applyFont="1" applyFill="1" applyBorder="1"/>
    <xf numFmtId="0" fontId="4" fillId="10" borderId="80" xfId="15" applyFill="1" applyBorder="1"/>
    <xf numFmtId="0" fontId="4" fillId="10" borderId="81" xfId="15" applyFill="1" applyBorder="1"/>
    <xf numFmtId="0" fontId="4" fillId="0" borderId="50" xfId="15" applyBorder="1"/>
    <xf numFmtId="1" fontId="0" fillId="0" borderId="0" xfId="35" applyNumberFormat="1" applyFont="1" applyBorder="1"/>
    <xf numFmtId="0" fontId="4" fillId="0" borderId="82" xfId="15" applyBorder="1"/>
    <xf numFmtId="0" fontId="4" fillId="0" borderId="83" xfId="15" applyBorder="1"/>
    <xf numFmtId="0" fontId="4" fillId="0" borderId="79" xfId="15" applyBorder="1"/>
    <xf numFmtId="0" fontId="4" fillId="0" borderId="80" xfId="15" applyBorder="1"/>
    <xf numFmtId="1" fontId="0" fillId="0" borderId="80" xfId="35" applyNumberFormat="1" applyFont="1" applyBorder="1"/>
    <xf numFmtId="1" fontId="4" fillId="0" borderId="0" xfId="35" applyNumberFormat="1" applyFont="1" applyBorder="1"/>
    <xf numFmtId="1" fontId="7" fillId="0" borderId="0" xfId="35" applyNumberFormat="1" applyFont="1" applyBorder="1"/>
    <xf numFmtId="0" fontId="7" fillId="0" borderId="82" xfId="15" applyFont="1" applyBorder="1"/>
    <xf numFmtId="0" fontId="7" fillId="0" borderId="83" xfId="15" applyFont="1" applyBorder="1"/>
    <xf numFmtId="0" fontId="4" fillId="7" borderId="49" xfId="15" applyFill="1" applyBorder="1"/>
    <xf numFmtId="1" fontId="7" fillId="7" borderId="83" xfId="35" applyNumberFormat="1" applyFont="1" applyFill="1" applyBorder="1"/>
    <xf numFmtId="1" fontId="7" fillId="7" borderId="0" xfId="35" applyNumberFormat="1" applyFont="1" applyFill="1" applyBorder="1"/>
    <xf numFmtId="0" fontId="4" fillId="7" borderId="84" xfId="15" applyFill="1" applyBorder="1"/>
    <xf numFmtId="164" fontId="4" fillId="0" borderId="0" xfId="12" applyFont="1"/>
    <xf numFmtId="0" fontId="4" fillId="0" borderId="0" xfId="36"/>
    <xf numFmtId="0" fontId="4" fillId="0" borderId="0" xfId="18" applyFont="1" applyAlignment="1">
      <alignment horizontal="center"/>
    </xf>
    <xf numFmtId="0" fontId="7" fillId="0" borderId="0" xfId="18" applyFont="1"/>
    <xf numFmtId="0" fontId="7" fillId="0" borderId="0" xfId="18" applyFont="1" applyAlignment="1">
      <alignment vertical="center"/>
    </xf>
    <xf numFmtId="0" fontId="7" fillId="0" borderId="34" xfId="18" applyFont="1" applyBorder="1"/>
    <xf numFmtId="0" fontId="4" fillId="10" borderId="44" xfId="15" applyFill="1" applyBorder="1"/>
    <xf numFmtId="0" fontId="4" fillId="10" borderId="45" xfId="15" applyFill="1" applyBorder="1"/>
    <xf numFmtId="0" fontId="7" fillId="10" borderId="45" xfId="15" applyFont="1" applyFill="1" applyBorder="1" applyAlignment="1">
      <alignment horizontal="center"/>
    </xf>
    <xf numFmtId="0" fontId="7" fillId="10" borderId="47" xfId="15" applyFont="1" applyFill="1" applyBorder="1" applyAlignment="1">
      <alignment horizontal="center"/>
    </xf>
    <xf numFmtId="0" fontId="4" fillId="0" borderId="0" xfId="24" applyFont="1"/>
    <xf numFmtId="0" fontId="4" fillId="0" borderId="1" xfId="21" applyFont="1" applyBorder="1" applyAlignment="1">
      <alignment horizontal="left"/>
    </xf>
    <xf numFmtId="0" fontId="7" fillId="6" borderId="25" xfId="16" applyFont="1" applyFill="1" applyBorder="1" applyAlignment="1">
      <alignment horizontal="right" vertical="center"/>
    </xf>
    <xf numFmtId="0" fontId="7" fillId="6" borderId="26" xfId="16" applyFont="1" applyFill="1" applyBorder="1" applyAlignment="1">
      <alignment horizontal="right" vertical="center"/>
    </xf>
    <xf numFmtId="0" fontId="4" fillId="0" borderId="0" xfId="26" applyAlignment="1">
      <alignment vertical="center"/>
    </xf>
    <xf numFmtId="9" fontId="7" fillId="11" borderId="0" xfId="15" applyNumberFormat="1" applyFont="1" applyFill="1"/>
    <xf numFmtId="0" fontId="4" fillId="0" borderId="0" xfId="0" applyFont="1" applyAlignment="1">
      <alignment wrapText="1"/>
    </xf>
    <xf numFmtId="14" fontId="4" fillId="7" borderId="47" xfId="15" applyNumberFormat="1" applyFill="1" applyBorder="1" applyAlignment="1">
      <alignment wrapText="1"/>
    </xf>
    <xf numFmtId="14" fontId="4" fillId="7" borderId="47" xfId="15" applyNumberFormat="1" applyFill="1" applyBorder="1" applyAlignment="1">
      <alignment horizontal="center"/>
    </xf>
    <xf numFmtId="0" fontId="4" fillId="0" borderId="0" xfId="32" applyNumberFormat="1" applyFont="1" applyFill="1" applyBorder="1" applyAlignment="1">
      <alignment vertical="center"/>
    </xf>
    <xf numFmtId="0" fontId="4" fillId="13" borderId="0" xfId="15" applyFill="1"/>
    <xf numFmtId="171" fontId="4" fillId="13" borderId="0" xfId="27" applyNumberFormat="1" applyFont="1" applyFill="1"/>
    <xf numFmtId="0" fontId="4" fillId="13" borderId="0" xfId="26" applyFill="1"/>
    <xf numFmtId="169" fontId="4" fillId="13" borderId="0" xfId="4" applyNumberFormat="1" applyFont="1" applyFill="1"/>
    <xf numFmtId="165" fontId="33" fillId="13" borderId="0" xfId="26" applyNumberFormat="1" applyFont="1" applyFill="1" applyAlignment="1">
      <alignment horizontal="left" indent="1"/>
    </xf>
    <xf numFmtId="169" fontId="4" fillId="0" borderId="0" xfId="4" applyNumberFormat="1" applyFont="1" applyAlignment="1">
      <alignment horizontal="left"/>
    </xf>
    <xf numFmtId="0" fontId="4" fillId="0" borderId="0" xfId="26" applyAlignment="1">
      <alignment horizontal="left"/>
    </xf>
    <xf numFmtId="44" fontId="14" fillId="0" borderId="86" xfId="11" applyFont="1" applyFill="1" applyBorder="1" applyAlignment="1">
      <alignment horizontal="center" vertical="center"/>
    </xf>
    <xf numFmtId="0" fontId="14" fillId="0" borderId="87" xfId="16" applyFont="1" applyBorder="1" applyAlignment="1">
      <alignment horizontal="center" vertical="center"/>
    </xf>
    <xf numFmtId="0" fontId="5" fillId="0" borderId="85" xfId="16" applyFont="1" applyBorder="1" applyAlignment="1">
      <alignment horizontal="left" vertical="center" wrapText="1" indent="1"/>
    </xf>
    <xf numFmtId="168" fontId="5" fillId="0" borderId="86" xfId="11" applyNumberFormat="1" applyFont="1" applyFill="1" applyBorder="1" applyAlignment="1">
      <alignment horizontal="center" vertical="center"/>
    </xf>
    <xf numFmtId="0" fontId="14" fillId="0" borderId="85" xfId="16" applyFont="1" applyBorder="1"/>
    <xf numFmtId="44" fontId="5" fillId="12" borderId="86" xfId="11" applyFont="1" applyFill="1" applyBorder="1" applyAlignment="1">
      <alignment horizontal="center"/>
    </xf>
    <xf numFmtId="0" fontId="5" fillId="0" borderId="87" xfId="16" applyFont="1" applyBorder="1"/>
    <xf numFmtId="0" fontId="14" fillId="0" borderId="85" xfId="16" applyFont="1" applyBorder="1" applyAlignment="1">
      <alignment horizontal="left" vertical="center"/>
    </xf>
    <xf numFmtId="0" fontId="25" fillId="0" borderId="97" xfId="16" applyFont="1" applyBorder="1" applyAlignment="1">
      <alignment horizontal="center" vertical="center"/>
    </xf>
    <xf numFmtId="0" fontId="25" fillId="0" borderId="98" xfId="16" applyFont="1" applyBorder="1" applyAlignment="1">
      <alignment horizontal="center" vertical="center"/>
    </xf>
    <xf numFmtId="0" fontId="0" fillId="0" borderId="98" xfId="0" applyBorder="1" applyAlignment="1">
      <alignment horizontal="center"/>
    </xf>
    <xf numFmtId="0" fontId="5" fillId="12" borderId="98" xfId="11" applyNumberFormat="1" applyFont="1" applyFill="1" applyBorder="1" applyAlignment="1">
      <alignment horizontal="center"/>
    </xf>
    <xf numFmtId="0" fontId="0" fillId="0" borderId="98" xfId="0" applyBorder="1"/>
    <xf numFmtId="0" fontId="4" fillId="0" borderId="98" xfId="0" applyFont="1" applyBorder="1"/>
    <xf numFmtId="0" fontId="4" fillId="0" borderId="99" xfId="0" applyFont="1" applyBorder="1" applyAlignment="1">
      <alignment wrapText="1"/>
    </xf>
    <xf numFmtId="0" fontId="5" fillId="14" borderId="98" xfId="16" applyFont="1" applyFill="1" applyBorder="1"/>
    <xf numFmtId="16" fontId="5" fillId="12" borderId="98" xfId="11" applyNumberFormat="1" applyFont="1" applyFill="1" applyBorder="1" applyAlignment="1">
      <alignment horizontal="center"/>
    </xf>
    <xf numFmtId="0" fontId="8" fillId="15" borderId="87" xfId="16" applyFill="1" applyBorder="1" applyAlignment="1">
      <alignment horizontal="center" vertical="center"/>
    </xf>
    <xf numFmtId="0" fontId="5" fillId="15" borderId="86" xfId="11" applyNumberFormat="1" applyFont="1" applyFill="1" applyBorder="1" applyAlignment="1">
      <alignment horizontal="center" vertical="center"/>
    </xf>
    <xf numFmtId="0" fontId="7" fillId="0" borderId="98" xfId="0" applyFont="1" applyBorder="1"/>
    <xf numFmtId="16" fontId="5" fillId="0" borderId="98" xfId="11" applyNumberFormat="1" applyFont="1" applyFill="1" applyBorder="1" applyAlignment="1">
      <alignment horizontal="center"/>
    </xf>
    <xf numFmtId="0" fontId="3" fillId="12" borderId="0" xfId="33" applyFill="1"/>
    <xf numFmtId="0" fontId="2" fillId="0" borderId="0" xfId="33" applyFont="1" applyAlignment="1">
      <alignment horizontal="center"/>
    </xf>
    <xf numFmtId="0" fontId="2" fillId="0" borderId="0" xfId="33" applyFont="1" applyAlignment="1">
      <alignment horizontal="center" wrapText="1"/>
    </xf>
    <xf numFmtId="0" fontId="3" fillId="0" borderId="0" xfId="33" applyAlignment="1">
      <alignment horizontal="center"/>
    </xf>
    <xf numFmtId="0" fontId="3" fillId="0" borderId="0" xfId="33" applyAlignment="1">
      <alignment vertical="center"/>
    </xf>
    <xf numFmtId="0" fontId="34" fillId="0" borderId="0" xfId="33" applyFont="1" applyAlignment="1">
      <alignment horizontal="center" vertical="center" wrapText="1"/>
    </xf>
    <xf numFmtId="0" fontId="3" fillId="12" borderId="0" xfId="33" applyFill="1" applyAlignment="1">
      <alignment horizontal="center" vertical="center"/>
    </xf>
    <xf numFmtId="172" fontId="4" fillId="0" borderId="47" xfId="32" applyBorder="1" applyAlignment="1">
      <alignment horizontal="center" vertical="center"/>
    </xf>
    <xf numFmtId="0" fontId="7" fillId="0" borderId="34" xfId="18" applyFont="1" applyBorder="1" applyAlignment="1">
      <alignment horizontal="center"/>
    </xf>
    <xf numFmtId="0" fontId="30" fillId="5" borderId="0" xfId="26" applyFont="1" applyFill="1" applyAlignment="1">
      <alignment horizontal="center" vertical="center"/>
    </xf>
    <xf numFmtId="0" fontId="14" fillId="2" borderId="0" xfId="26" applyFont="1" applyFill="1" applyAlignment="1">
      <alignment horizontal="center" vertical="center"/>
    </xf>
    <xf numFmtId="0" fontId="32" fillId="5" borderId="44" xfId="26" applyFont="1" applyFill="1" applyBorder="1"/>
    <xf numFmtId="0" fontId="32" fillId="5" borderId="45" xfId="26" applyFont="1" applyFill="1" applyBorder="1"/>
    <xf numFmtId="0" fontId="4" fillId="0" borderId="88" xfId="16" applyFont="1" applyBorder="1"/>
    <xf numFmtId="0" fontId="4" fillId="0" borderId="89" xfId="16" applyFont="1" applyBorder="1"/>
    <xf numFmtId="0" fontId="4" fillId="0" borderId="90" xfId="16" applyFont="1" applyBorder="1"/>
    <xf numFmtId="0" fontId="4" fillId="0" borderId="94" xfId="16" applyFont="1" applyBorder="1"/>
    <xf numFmtId="0" fontId="4" fillId="0" borderId="95" xfId="16" applyFont="1" applyBorder="1"/>
    <xf numFmtId="0" fontId="4" fillId="0" borderId="96" xfId="16" applyFont="1" applyBorder="1"/>
    <xf numFmtId="0" fontId="5" fillId="14" borderId="88" xfId="16" applyFont="1" applyFill="1" applyBorder="1"/>
    <xf numFmtId="0" fontId="5" fillId="14" borderId="89" xfId="16" applyFont="1" applyFill="1" applyBorder="1"/>
    <xf numFmtId="0" fontId="5" fillId="14" borderId="90" xfId="16" applyFont="1" applyFill="1" applyBorder="1"/>
    <xf numFmtId="0" fontId="25" fillId="0" borderId="88" xfId="16" applyFont="1" applyBorder="1" applyAlignment="1">
      <alignment horizontal="center" vertical="center"/>
    </xf>
    <xf numFmtId="0" fontId="25" fillId="0" borderId="89" xfId="16" applyFont="1" applyBorder="1" applyAlignment="1">
      <alignment horizontal="center" vertical="center"/>
    </xf>
    <xf numFmtId="0" fontId="25" fillId="0" borderId="90" xfId="16" applyFont="1" applyBorder="1" applyAlignment="1">
      <alignment horizontal="center" vertical="center"/>
    </xf>
    <xf numFmtId="0" fontId="25" fillId="0" borderId="91" xfId="16" applyFont="1" applyBorder="1" applyAlignment="1">
      <alignment horizontal="center" vertical="center"/>
    </xf>
    <xf numFmtId="0" fontId="25" fillId="0" borderId="92" xfId="16" applyFont="1" applyBorder="1" applyAlignment="1">
      <alignment horizontal="center" vertical="center"/>
    </xf>
    <xf numFmtId="0" fontId="25" fillId="0" borderId="93" xfId="16" applyFont="1" applyBorder="1" applyAlignment="1">
      <alignment horizontal="center" vertical="center"/>
    </xf>
    <xf numFmtId="0" fontId="3" fillId="0" borderId="0" xfId="33"/>
    <xf numFmtId="0" fontId="35" fillId="0" borderId="0" xfId="33" applyFont="1" applyAlignment="1">
      <alignment horizontal="center"/>
    </xf>
    <xf numFmtId="0" fontId="9" fillId="0" borderId="0" xfId="33" applyFont="1" applyAlignment="1">
      <alignment horizontal="center"/>
    </xf>
    <xf numFmtId="0" fontId="1" fillId="0" borderId="0" xfId="33" applyFont="1" applyAlignment="1">
      <alignment vertical="center" wrapText="1"/>
    </xf>
    <xf numFmtId="0" fontId="3" fillId="0" borderId="0" xfId="33" applyAlignment="1">
      <alignment vertical="center"/>
    </xf>
    <xf numFmtId="0" fontId="4" fillId="0" borderId="74" xfId="15" applyBorder="1"/>
    <xf numFmtId="0" fontId="4" fillId="0" borderId="75" xfId="15" applyBorder="1"/>
    <xf numFmtId="0" fontId="5" fillId="0" borderId="76" xfId="15" applyFont="1" applyBorder="1" applyAlignment="1">
      <alignment horizontal="center" vertical="center" wrapText="1"/>
    </xf>
    <xf numFmtId="0" fontId="5" fillId="0" borderId="77" xfId="15" applyFont="1" applyBorder="1" applyAlignment="1">
      <alignment horizontal="center" vertical="center" wrapText="1"/>
    </xf>
    <xf numFmtId="0" fontId="5" fillId="0" borderId="78" xfId="15" applyFont="1" applyBorder="1" applyAlignment="1">
      <alignment horizontal="center" vertical="center" wrapText="1"/>
    </xf>
    <xf numFmtId="0" fontId="4" fillId="0" borderId="51" xfId="15" applyBorder="1"/>
    <xf numFmtId="0" fontId="4" fillId="0" borderId="52" xfId="15" applyBorder="1"/>
    <xf numFmtId="0" fontId="4" fillId="0" borderId="54" xfId="15" applyBorder="1"/>
    <xf numFmtId="0" fontId="4" fillId="0" borderId="55" xfId="15" applyBorder="1"/>
    <xf numFmtId="0" fontId="4" fillId="0" borderId="57" xfId="15" applyBorder="1"/>
    <xf numFmtId="0" fontId="4" fillId="0" borderId="58" xfId="15" applyBorder="1"/>
    <xf numFmtId="0" fontId="4" fillId="0" borderId="72" xfId="15" applyBorder="1"/>
    <xf numFmtId="0" fontId="4" fillId="0" borderId="73" xfId="15" applyBorder="1"/>
  </cellXfs>
  <cellStyles count="37">
    <cellStyle name="Currency 2" xfId="1" xr:uid="{00000000-0005-0000-0000-000000000000}"/>
    <cellStyle name="Lien hypertexte" xfId="2" builtinId="8"/>
    <cellStyle name="Lien hypertexte 2" xfId="3" xr:uid="{00000000-0005-0000-0000-000002000000}"/>
    <cellStyle name="Milliers_exosup_dates(1)" xfId="32" xr:uid="{1BA2EE62-EE11-4724-944A-9B1235667C82}"/>
    <cellStyle name="Monétaire" xfId="4" builtinId="4"/>
    <cellStyle name="Monétaire 2" xfId="5" xr:uid="{00000000-0005-0000-0000-000004000000}"/>
    <cellStyle name="Monétaire 2 2" xfId="6" xr:uid="{00000000-0005-0000-0000-000005000000}"/>
    <cellStyle name="Monétaire 3" xfId="7" xr:uid="{00000000-0005-0000-0000-000006000000}"/>
    <cellStyle name="Monétaire 3 2" xfId="35" xr:uid="{9BD33D2B-B031-4A4F-B793-D0740381B1C4}"/>
    <cellStyle name="Monétaire 4" xfId="8" xr:uid="{00000000-0005-0000-0000-000007000000}"/>
    <cellStyle name="Monétaire 5" xfId="9" xr:uid="{00000000-0005-0000-0000-000008000000}"/>
    <cellStyle name="Monétaire 5 2" xfId="28" xr:uid="{00000000-0005-0000-0000-000009000000}"/>
    <cellStyle name="Monétaire 6" xfId="10" xr:uid="{00000000-0005-0000-0000-00000A000000}"/>
    <cellStyle name="Monétaire 7" xfId="11" xr:uid="{00000000-0005-0000-0000-00000B000000}"/>
    <cellStyle name="Monétaire_Classeur3" xfId="12" xr:uid="{00000000-0005-0000-0000-00000C000000}"/>
    <cellStyle name="Monétaire_Feuil1" xfId="13" xr:uid="{00000000-0005-0000-0000-00000D000000}"/>
    <cellStyle name="Monétaire_Rapport des ventes" xfId="27" xr:uid="{00000000-0005-0000-0000-00000E000000}"/>
    <cellStyle name="Normal" xfId="0" builtinId="0"/>
    <cellStyle name="Normal 2" xfId="14" xr:uid="{00000000-0005-0000-0000-000010000000}"/>
    <cellStyle name="Normal 2 2" xfId="15" xr:uid="{00000000-0005-0000-0000-000011000000}"/>
    <cellStyle name="Normal 3" xfId="16" xr:uid="{00000000-0005-0000-0000-000012000000}"/>
    <cellStyle name="Normal 3 2" xfId="17" xr:uid="{00000000-0005-0000-0000-000013000000}"/>
    <cellStyle name="Normal 3 3" xfId="36" xr:uid="{698F2B09-B047-478C-8D87-C485E7E01A59}"/>
    <cellStyle name="Normal 3_Exercices supplémentaires" xfId="29" xr:uid="{00000000-0005-0000-0000-000014000000}"/>
    <cellStyle name="Normal 4" xfId="30" xr:uid="{00000000-0005-0000-0000-000015000000}"/>
    <cellStyle name="Normal 5" xfId="33" xr:uid="{8D68D9ED-732D-430F-8AB1-BB224F642EBA}"/>
    <cellStyle name="Normal_Classeur3" xfId="18" xr:uid="{00000000-0005-0000-0000-000016000000}"/>
    <cellStyle name="Normal_Employé(e)s" xfId="19" xr:uid="{00000000-0005-0000-0000-000017000000}"/>
    <cellStyle name="Normal_Feuil1" xfId="20" xr:uid="{00000000-0005-0000-0000-000018000000}"/>
    <cellStyle name="Normal_Films" xfId="21" xr:uid="{00000000-0005-0000-0000-000019000000}"/>
    <cellStyle name="Normal_Films_1" xfId="22" xr:uid="{00000000-0005-0000-0000-00001A000000}"/>
    <cellStyle name="Normal_Paie" xfId="23" xr:uid="{00000000-0005-0000-0000-00001B000000}"/>
    <cellStyle name="Normal_Rapport des ventes" xfId="26" xr:uid="{00000000-0005-0000-0000-00001C000000}"/>
    <cellStyle name="Normal_Statistique_Scolaire" xfId="24" xr:uid="{00000000-0005-0000-0000-00001D000000}"/>
    <cellStyle name="Pourcentage" xfId="25" builtinId="5"/>
    <cellStyle name="Pourcentage 3" xfId="34" xr:uid="{F4C4CE8A-221A-4F84-802E-320CC5EF6855}"/>
    <cellStyle name="Total" xfId="31" builtinId="2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EAEAEA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2FFCD"/>
      <color rgb="FFE4FF97"/>
      <color rgb="FFCCFF33"/>
      <color rgb="FFE5F05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478155</xdr:colOff>
      <xdr:row>7</xdr:row>
      <xdr:rowOff>129540</xdr:rowOff>
    </xdr:from>
    <xdr:to>
      <xdr:col>8</xdr:col>
      <xdr:colOff>771687</xdr:colOff>
      <xdr:row>11</xdr:row>
      <xdr:rowOff>141066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A6E9801-955D-A818-670E-72C74499B2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221855" y="2472690"/>
          <a:ext cx="1855632" cy="1116426"/>
        </a:xfrm>
        <a:prstGeom prst="rect">
          <a:avLst/>
        </a:prstGeom>
        <a:ln>
          <a:solidFill>
            <a:schemeClr val="accent1"/>
          </a:solidFill>
        </a:ln>
      </xdr:spPr>
    </xdr:pic>
    <xdr:clientData/>
  </xdr:twoCellAnchor>
  <xdr:twoCellAnchor>
    <xdr:from>
      <xdr:col>6</xdr:col>
      <xdr:colOff>485775</xdr:colOff>
      <xdr:row>8</xdr:row>
      <xdr:rowOff>95250</xdr:rowOff>
    </xdr:from>
    <xdr:to>
      <xdr:col>8</xdr:col>
      <xdr:colOff>752475</xdr:colOff>
      <xdr:row>9</xdr:row>
      <xdr:rowOff>104775</xdr:rowOff>
    </xdr:to>
    <xdr:sp macro="" textlink="">
      <xdr:nvSpPr>
        <xdr:cNvPr id="3" name="Rectangle : coins arrondis 2">
          <a:extLst>
            <a:ext uri="{FF2B5EF4-FFF2-40B4-BE49-F238E27FC236}">
              <a16:creationId xmlns:a16="http://schemas.microsoft.com/office/drawing/2014/main" id="{D1BDDC41-62C4-175E-2FD1-BE1BDDC9F1A1}"/>
            </a:ext>
          </a:extLst>
        </xdr:cNvPr>
        <xdr:cNvSpPr/>
      </xdr:nvSpPr>
      <xdr:spPr>
        <a:xfrm>
          <a:off x="7229475" y="2714625"/>
          <a:ext cx="1828800" cy="285750"/>
        </a:xfrm>
        <a:prstGeom prst="roundRect">
          <a:avLst/>
        </a:prstGeom>
        <a:noFill/>
        <a:ln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fr-CA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47625</xdr:colOff>
      <xdr:row>0</xdr:row>
      <xdr:rowOff>47625</xdr:rowOff>
    </xdr:from>
    <xdr:to>
      <xdr:col>10</xdr:col>
      <xdr:colOff>723900</xdr:colOff>
      <xdr:row>5</xdr:row>
      <xdr:rowOff>123825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49CB11A3-69AF-428A-B370-F6A3D6A9303C}"/>
            </a:ext>
          </a:extLst>
        </xdr:cNvPr>
        <xdr:cNvSpPr>
          <a:spLocks noChangeArrowheads="1"/>
        </xdr:cNvSpPr>
      </xdr:nvSpPr>
      <xdr:spPr bwMode="auto">
        <a:xfrm>
          <a:off x="5543550" y="47625"/>
          <a:ext cx="2962275" cy="1085850"/>
        </a:xfrm>
        <a:prstGeom prst="cloudCallout">
          <a:avLst>
            <a:gd name="adj1" fmla="val -56109"/>
            <a:gd name="adj2" fmla="val 29824"/>
          </a:avLst>
        </a:prstGeom>
        <a:solidFill>
          <a:srgbClr val="00FF00"/>
        </a:solidFill>
        <a:ln w="9525">
          <a:noFill/>
          <a:round/>
          <a:headEnd/>
          <a:tailEnd/>
        </a:ln>
        <a:effectLst>
          <a:prstShdw prst="shdw17" dist="17961" dir="2700000">
            <a:srgbClr val="00FF00">
              <a:gamma/>
              <a:shade val="60000"/>
              <a:invGamma/>
            </a:srgbClr>
          </a:prstShdw>
        </a:effec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CA" sz="1000" b="1" i="0" u="none" strike="noStrike" baseline="0">
              <a:solidFill>
                <a:srgbClr val="FF0000"/>
              </a:solidFill>
              <a:latin typeface="Arial"/>
              <a:cs typeface="Arial"/>
            </a:rPr>
            <a:t>Insérez les formules dans les cellules jaunes.  Insérez le format monétaire et enlevez les décimales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8D3FFB-942C-4D2B-B860-519AD104D101}">
  <dimension ref="A1:G16"/>
  <sheetViews>
    <sheetView tabSelected="1" zoomScale="125" workbookViewId="0">
      <selection activeCell="E2" sqref="E2"/>
    </sheetView>
  </sheetViews>
  <sheetFormatPr baseColWidth="10" defaultColWidth="14.88671875" defaultRowHeight="13.2" customHeight="1" x14ac:dyDescent="0.25"/>
  <cols>
    <col min="1" max="1" width="10" style="207" customWidth="1"/>
    <col min="2" max="2" width="17.5546875" style="118" customWidth="1"/>
    <col min="3" max="3" width="9.88671875" style="206" customWidth="1"/>
    <col min="4" max="4" width="14.6640625" style="205" customWidth="1"/>
    <col min="5" max="5" width="14.6640625" style="118" customWidth="1"/>
    <col min="6" max="6" width="14.88671875" style="118" customWidth="1"/>
    <col min="7" max="7" width="12" style="118" customWidth="1"/>
    <col min="8" max="16384" width="14.88671875" style="118"/>
  </cols>
  <sheetData>
    <row r="1" spans="1:7" s="209" customFormat="1" ht="25.5" customHeight="1" thickBot="1" x14ac:dyDescent="0.3">
      <c r="A1" s="261" t="s">
        <v>29</v>
      </c>
      <c r="B1" s="210" t="s">
        <v>248</v>
      </c>
      <c r="C1" s="210" t="s">
        <v>341</v>
      </c>
      <c r="D1" s="210" t="s">
        <v>0</v>
      </c>
      <c r="E1" s="210" t="s">
        <v>3</v>
      </c>
    </row>
    <row r="2" spans="1:7" ht="24" customHeight="1" thickTop="1" x14ac:dyDescent="0.25">
      <c r="A2" s="207">
        <v>20</v>
      </c>
      <c r="B2" s="116" t="s">
        <v>342</v>
      </c>
      <c r="C2" s="206" t="s">
        <v>468</v>
      </c>
      <c r="D2" s="206">
        <v>200</v>
      </c>
      <c r="E2" s="206"/>
    </row>
    <row r="3" spans="1:7" ht="24" customHeight="1" x14ac:dyDescent="0.25">
      <c r="A3" s="207">
        <v>25</v>
      </c>
      <c r="B3" s="116" t="s">
        <v>550</v>
      </c>
      <c r="D3" s="206">
        <v>275</v>
      </c>
      <c r="E3" s="206"/>
    </row>
    <row r="4" spans="1:7" ht="24" customHeight="1" x14ac:dyDescent="0.25">
      <c r="A4" s="207">
        <v>15</v>
      </c>
      <c r="B4" s="116" t="s">
        <v>471</v>
      </c>
      <c r="D4" s="206">
        <v>95</v>
      </c>
      <c r="E4" s="206"/>
    </row>
    <row r="5" spans="1:7" ht="24" customHeight="1" x14ac:dyDescent="0.25">
      <c r="A5" s="207">
        <v>5</v>
      </c>
      <c r="B5" s="116" t="s">
        <v>549</v>
      </c>
      <c r="D5" s="206">
        <v>2350</v>
      </c>
      <c r="E5" s="206"/>
      <c r="G5" s="207"/>
    </row>
    <row r="6" spans="1:7" ht="24" customHeight="1" x14ac:dyDescent="0.25">
      <c r="A6" s="207">
        <v>24</v>
      </c>
      <c r="B6" s="116" t="s">
        <v>470</v>
      </c>
      <c r="D6" s="206">
        <v>750</v>
      </c>
      <c r="E6" s="206"/>
      <c r="G6" s="207"/>
    </row>
    <row r="7" spans="1:7" ht="14.25" customHeight="1" x14ac:dyDescent="0.25">
      <c r="D7" s="206"/>
      <c r="E7" s="206"/>
    </row>
    <row r="8" spans="1:7" ht="14.25" customHeight="1" x14ac:dyDescent="0.25">
      <c r="A8" s="116" t="s">
        <v>343</v>
      </c>
      <c r="D8" s="206"/>
      <c r="E8" s="206"/>
    </row>
    <row r="9" spans="1:7" ht="18.75" customHeight="1" x14ac:dyDescent="0.25">
      <c r="A9" s="116" t="s">
        <v>1</v>
      </c>
      <c r="D9" s="206">
        <v>0.05</v>
      </c>
      <c r="E9" s="206"/>
    </row>
    <row r="10" spans="1:7" ht="14.25" customHeight="1" x14ac:dyDescent="0.25">
      <c r="A10" s="116" t="s">
        <v>2</v>
      </c>
      <c r="D10" s="206">
        <v>9.9750000000000005E-2</v>
      </c>
      <c r="E10" s="206"/>
    </row>
    <row r="11" spans="1:7" ht="24" customHeight="1" x14ac:dyDescent="0.25">
      <c r="A11" s="208" t="s">
        <v>3</v>
      </c>
      <c r="D11" s="206"/>
      <c r="E11" s="206"/>
    </row>
    <row r="12" spans="1:7" ht="24" customHeight="1" x14ac:dyDescent="0.25"/>
    <row r="14" spans="1:7" ht="13.2" customHeight="1" x14ac:dyDescent="0.25">
      <c r="A14" s="118" t="s">
        <v>551</v>
      </c>
    </row>
    <row r="15" spans="1:7" ht="13.2" customHeight="1" x14ac:dyDescent="0.25">
      <c r="A15" s="118" t="s">
        <v>552</v>
      </c>
    </row>
    <row r="16" spans="1:7" ht="13.2" customHeight="1" x14ac:dyDescent="0.25">
      <c r="A16" s="116" t="s">
        <v>553</v>
      </c>
    </row>
  </sheetData>
  <pageMargins left="0.78740157499999996" right="0.78740157499999996" top="0.984251969" bottom="0.984251969" header="0.4921259845" footer="0.4921259845"/>
  <pageSetup orientation="portrait" horizontalDpi="4294967293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D20EA0-6DE3-4D1C-BB77-1497AA5B8FC1}">
  <dimension ref="A1:H26"/>
  <sheetViews>
    <sheetView workbookViewId="0">
      <selection activeCell="C2" sqref="A2:H2"/>
    </sheetView>
  </sheetViews>
  <sheetFormatPr baseColWidth="10" defaultRowHeight="14.4" x14ac:dyDescent="0.3"/>
  <cols>
    <col min="1" max="1" width="13" style="149" customWidth="1"/>
    <col min="2" max="2" width="15.6640625" style="149" customWidth="1"/>
    <col min="3" max="4" width="11.44140625" style="149"/>
    <col min="5" max="5" width="19.5546875" style="149" bestFit="1" customWidth="1"/>
    <col min="6" max="6" width="2.6640625" style="149" customWidth="1"/>
    <col min="7" max="7" width="20" style="149" customWidth="1"/>
    <col min="8" max="8" width="13.33203125" style="149" customWidth="1"/>
    <col min="9" max="255" width="11.44140625" style="149"/>
    <col min="256" max="256" width="13.109375" style="149" customWidth="1"/>
    <col min="257" max="257" width="15.6640625" style="149" customWidth="1"/>
    <col min="258" max="511" width="11.44140625" style="149"/>
    <col min="512" max="512" width="13.109375" style="149" customWidth="1"/>
    <col min="513" max="513" width="15.6640625" style="149" customWidth="1"/>
    <col min="514" max="767" width="11.44140625" style="149"/>
    <col min="768" max="768" width="13.109375" style="149" customWidth="1"/>
    <col min="769" max="769" width="15.6640625" style="149" customWidth="1"/>
    <col min="770" max="1023" width="11.44140625" style="149"/>
    <col min="1024" max="1024" width="13.109375" style="149" customWidth="1"/>
    <col min="1025" max="1025" width="15.6640625" style="149" customWidth="1"/>
    <col min="1026" max="1279" width="11.44140625" style="149"/>
    <col min="1280" max="1280" width="13.109375" style="149" customWidth="1"/>
    <col min="1281" max="1281" width="15.6640625" style="149" customWidth="1"/>
    <col min="1282" max="1535" width="11.44140625" style="149"/>
    <col min="1536" max="1536" width="13.109375" style="149" customWidth="1"/>
    <col min="1537" max="1537" width="15.6640625" style="149" customWidth="1"/>
    <col min="1538" max="1791" width="11.44140625" style="149"/>
    <col min="1792" max="1792" width="13.109375" style="149" customWidth="1"/>
    <col min="1793" max="1793" width="15.6640625" style="149" customWidth="1"/>
    <col min="1794" max="2047" width="11.44140625" style="149"/>
    <col min="2048" max="2048" width="13.109375" style="149" customWidth="1"/>
    <col min="2049" max="2049" width="15.6640625" style="149" customWidth="1"/>
    <col min="2050" max="2303" width="11.44140625" style="149"/>
    <col min="2304" max="2304" width="13.109375" style="149" customWidth="1"/>
    <col min="2305" max="2305" width="15.6640625" style="149" customWidth="1"/>
    <col min="2306" max="2559" width="11.44140625" style="149"/>
    <col min="2560" max="2560" width="13.109375" style="149" customWidth="1"/>
    <col min="2561" max="2561" width="15.6640625" style="149" customWidth="1"/>
    <col min="2562" max="2815" width="11.44140625" style="149"/>
    <col min="2816" max="2816" width="13.109375" style="149" customWidth="1"/>
    <col min="2817" max="2817" width="15.6640625" style="149" customWidth="1"/>
    <col min="2818" max="3071" width="11.44140625" style="149"/>
    <col min="3072" max="3072" width="13.109375" style="149" customWidth="1"/>
    <col min="3073" max="3073" width="15.6640625" style="149" customWidth="1"/>
    <col min="3074" max="3327" width="11.44140625" style="149"/>
    <col min="3328" max="3328" width="13.109375" style="149" customWidth="1"/>
    <col min="3329" max="3329" width="15.6640625" style="149" customWidth="1"/>
    <col min="3330" max="3583" width="11.44140625" style="149"/>
    <col min="3584" max="3584" width="13.109375" style="149" customWidth="1"/>
    <col min="3585" max="3585" width="15.6640625" style="149" customWidth="1"/>
    <col min="3586" max="3839" width="11.44140625" style="149"/>
    <col min="3840" max="3840" width="13.109375" style="149" customWidth="1"/>
    <col min="3841" max="3841" width="15.6640625" style="149" customWidth="1"/>
    <col min="3842" max="4095" width="11.44140625" style="149"/>
    <col min="4096" max="4096" width="13.109375" style="149" customWidth="1"/>
    <col min="4097" max="4097" width="15.6640625" style="149" customWidth="1"/>
    <col min="4098" max="4351" width="11.44140625" style="149"/>
    <col min="4352" max="4352" width="13.109375" style="149" customWidth="1"/>
    <col min="4353" max="4353" width="15.6640625" style="149" customWidth="1"/>
    <col min="4354" max="4607" width="11.44140625" style="149"/>
    <col min="4608" max="4608" width="13.109375" style="149" customWidth="1"/>
    <col min="4609" max="4609" width="15.6640625" style="149" customWidth="1"/>
    <col min="4610" max="4863" width="11.44140625" style="149"/>
    <col min="4864" max="4864" width="13.109375" style="149" customWidth="1"/>
    <col min="4865" max="4865" width="15.6640625" style="149" customWidth="1"/>
    <col min="4866" max="5119" width="11.44140625" style="149"/>
    <col min="5120" max="5120" width="13.109375" style="149" customWidth="1"/>
    <col min="5121" max="5121" width="15.6640625" style="149" customWidth="1"/>
    <col min="5122" max="5375" width="11.44140625" style="149"/>
    <col min="5376" max="5376" width="13.109375" style="149" customWidth="1"/>
    <col min="5377" max="5377" width="15.6640625" style="149" customWidth="1"/>
    <col min="5378" max="5631" width="11.44140625" style="149"/>
    <col min="5632" max="5632" width="13.109375" style="149" customWidth="1"/>
    <col min="5633" max="5633" width="15.6640625" style="149" customWidth="1"/>
    <col min="5634" max="5887" width="11.44140625" style="149"/>
    <col min="5888" max="5888" width="13.109375" style="149" customWidth="1"/>
    <col min="5889" max="5889" width="15.6640625" style="149" customWidth="1"/>
    <col min="5890" max="6143" width="11.44140625" style="149"/>
    <col min="6144" max="6144" width="13.109375" style="149" customWidth="1"/>
    <col min="6145" max="6145" width="15.6640625" style="149" customWidth="1"/>
    <col min="6146" max="6399" width="11.44140625" style="149"/>
    <col min="6400" max="6400" width="13.109375" style="149" customWidth="1"/>
    <col min="6401" max="6401" width="15.6640625" style="149" customWidth="1"/>
    <col min="6402" max="6655" width="11.44140625" style="149"/>
    <col min="6656" max="6656" width="13.109375" style="149" customWidth="1"/>
    <col min="6657" max="6657" width="15.6640625" style="149" customWidth="1"/>
    <col min="6658" max="6911" width="11.44140625" style="149"/>
    <col min="6912" max="6912" width="13.109375" style="149" customWidth="1"/>
    <col min="6913" max="6913" width="15.6640625" style="149" customWidth="1"/>
    <col min="6914" max="7167" width="11.44140625" style="149"/>
    <col min="7168" max="7168" width="13.109375" style="149" customWidth="1"/>
    <col min="7169" max="7169" width="15.6640625" style="149" customWidth="1"/>
    <col min="7170" max="7423" width="11.44140625" style="149"/>
    <col min="7424" max="7424" width="13.109375" style="149" customWidth="1"/>
    <col min="7425" max="7425" width="15.6640625" style="149" customWidth="1"/>
    <col min="7426" max="7679" width="11.44140625" style="149"/>
    <col min="7680" max="7680" width="13.109375" style="149" customWidth="1"/>
    <col min="7681" max="7681" width="15.6640625" style="149" customWidth="1"/>
    <col min="7682" max="7935" width="11.44140625" style="149"/>
    <col min="7936" max="7936" width="13.109375" style="149" customWidth="1"/>
    <col min="7937" max="7937" width="15.6640625" style="149" customWidth="1"/>
    <col min="7938" max="8191" width="11.44140625" style="149"/>
    <col min="8192" max="8192" width="13.109375" style="149" customWidth="1"/>
    <col min="8193" max="8193" width="15.6640625" style="149" customWidth="1"/>
    <col min="8194" max="8447" width="11.44140625" style="149"/>
    <col min="8448" max="8448" width="13.109375" style="149" customWidth="1"/>
    <col min="8449" max="8449" width="15.6640625" style="149" customWidth="1"/>
    <col min="8450" max="8703" width="11.44140625" style="149"/>
    <col min="8704" max="8704" width="13.109375" style="149" customWidth="1"/>
    <col min="8705" max="8705" width="15.6640625" style="149" customWidth="1"/>
    <col min="8706" max="8959" width="11.44140625" style="149"/>
    <col min="8960" max="8960" width="13.109375" style="149" customWidth="1"/>
    <col min="8961" max="8961" width="15.6640625" style="149" customWidth="1"/>
    <col min="8962" max="9215" width="11.44140625" style="149"/>
    <col min="9216" max="9216" width="13.109375" style="149" customWidth="1"/>
    <col min="9217" max="9217" width="15.6640625" style="149" customWidth="1"/>
    <col min="9218" max="9471" width="11.44140625" style="149"/>
    <col min="9472" max="9472" width="13.109375" style="149" customWidth="1"/>
    <col min="9473" max="9473" width="15.6640625" style="149" customWidth="1"/>
    <col min="9474" max="9727" width="11.44140625" style="149"/>
    <col min="9728" max="9728" width="13.109375" style="149" customWidth="1"/>
    <col min="9729" max="9729" width="15.6640625" style="149" customWidth="1"/>
    <col min="9730" max="9983" width="11.44140625" style="149"/>
    <col min="9984" max="9984" width="13.109375" style="149" customWidth="1"/>
    <col min="9985" max="9985" width="15.6640625" style="149" customWidth="1"/>
    <col min="9986" max="10239" width="11.44140625" style="149"/>
    <col min="10240" max="10240" width="13.109375" style="149" customWidth="1"/>
    <col min="10241" max="10241" width="15.6640625" style="149" customWidth="1"/>
    <col min="10242" max="10495" width="11.44140625" style="149"/>
    <col min="10496" max="10496" width="13.109375" style="149" customWidth="1"/>
    <col min="10497" max="10497" width="15.6640625" style="149" customWidth="1"/>
    <col min="10498" max="10751" width="11.44140625" style="149"/>
    <col min="10752" max="10752" width="13.109375" style="149" customWidth="1"/>
    <col min="10753" max="10753" width="15.6640625" style="149" customWidth="1"/>
    <col min="10754" max="11007" width="11.44140625" style="149"/>
    <col min="11008" max="11008" width="13.109375" style="149" customWidth="1"/>
    <col min="11009" max="11009" width="15.6640625" style="149" customWidth="1"/>
    <col min="11010" max="11263" width="11.44140625" style="149"/>
    <col min="11264" max="11264" width="13.109375" style="149" customWidth="1"/>
    <col min="11265" max="11265" width="15.6640625" style="149" customWidth="1"/>
    <col min="11266" max="11519" width="11.44140625" style="149"/>
    <col min="11520" max="11520" width="13.109375" style="149" customWidth="1"/>
    <col min="11521" max="11521" width="15.6640625" style="149" customWidth="1"/>
    <col min="11522" max="11775" width="11.44140625" style="149"/>
    <col min="11776" max="11776" width="13.109375" style="149" customWidth="1"/>
    <col min="11777" max="11777" width="15.6640625" style="149" customWidth="1"/>
    <col min="11778" max="12031" width="11.44140625" style="149"/>
    <col min="12032" max="12032" width="13.109375" style="149" customWidth="1"/>
    <col min="12033" max="12033" width="15.6640625" style="149" customWidth="1"/>
    <col min="12034" max="12287" width="11.44140625" style="149"/>
    <col min="12288" max="12288" width="13.109375" style="149" customWidth="1"/>
    <col min="12289" max="12289" width="15.6640625" style="149" customWidth="1"/>
    <col min="12290" max="12543" width="11.44140625" style="149"/>
    <col min="12544" max="12544" width="13.109375" style="149" customWidth="1"/>
    <col min="12545" max="12545" width="15.6640625" style="149" customWidth="1"/>
    <col min="12546" max="12799" width="11.44140625" style="149"/>
    <col min="12800" max="12800" width="13.109375" style="149" customWidth="1"/>
    <col min="12801" max="12801" width="15.6640625" style="149" customWidth="1"/>
    <col min="12802" max="13055" width="11.44140625" style="149"/>
    <col min="13056" max="13056" width="13.109375" style="149" customWidth="1"/>
    <col min="13057" max="13057" width="15.6640625" style="149" customWidth="1"/>
    <col min="13058" max="13311" width="11.44140625" style="149"/>
    <col min="13312" max="13312" width="13.109375" style="149" customWidth="1"/>
    <col min="13313" max="13313" width="15.6640625" style="149" customWidth="1"/>
    <col min="13314" max="13567" width="11.44140625" style="149"/>
    <col min="13568" max="13568" width="13.109375" style="149" customWidth="1"/>
    <col min="13569" max="13569" width="15.6640625" style="149" customWidth="1"/>
    <col min="13570" max="13823" width="11.44140625" style="149"/>
    <col min="13824" max="13824" width="13.109375" style="149" customWidth="1"/>
    <col min="13825" max="13825" width="15.6640625" style="149" customWidth="1"/>
    <col min="13826" max="14079" width="11.44140625" style="149"/>
    <col min="14080" max="14080" width="13.109375" style="149" customWidth="1"/>
    <col min="14081" max="14081" width="15.6640625" style="149" customWidth="1"/>
    <col min="14082" max="14335" width="11.44140625" style="149"/>
    <col min="14336" max="14336" width="13.109375" style="149" customWidth="1"/>
    <col min="14337" max="14337" width="15.6640625" style="149" customWidth="1"/>
    <col min="14338" max="14591" width="11.44140625" style="149"/>
    <col min="14592" max="14592" width="13.109375" style="149" customWidth="1"/>
    <col min="14593" max="14593" width="15.6640625" style="149" customWidth="1"/>
    <col min="14594" max="14847" width="11.44140625" style="149"/>
    <col min="14848" max="14848" width="13.109375" style="149" customWidth="1"/>
    <col min="14849" max="14849" width="15.6640625" style="149" customWidth="1"/>
    <col min="14850" max="15103" width="11.44140625" style="149"/>
    <col min="15104" max="15104" width="13.109375" style="149" customWidth="1"/>
    <col min="15105" max="15105" width="15.6640625" style="149" customWidth="1"/>
    <col min="15106" max="15359" width="11.44140625" style="149"/>
    <col min="15360" max="15360" width="13.109375" style="149" customWidth="1"/>
    <col min="15361" max="15361" width="15.6640625" style="149" customWidth="1"/>
    <col min="15362" max="15615" width="11.44140625" style="149"/>
    <col min="15616" max="15616" width="13.109375" style="149" customWidth="1"/>
    <col min="15617" max="15617" width="15.6640625" style="149" customWidth="1"/>
    <col min="15618" max="15871" width="11.44140625" style="149"/>
    <col min="15872" max="15872" width="13.109375" style="149" customWidth="1"/>
    <col min="15873" max="15873" width="15.6640625" style="149" customWidth="1"/>
    <col min="15874" max="16127" width="11.44140625" style="149"/>
    <col min="16128" max="16128" width="13.109375" style="149" customWidth="1"/>
    <col min="16129" max="16129" width="15.6640625" style="149" customWidth="1"/>
    <col min="16130" max="16383" width="11.44140625" style="149"/>
    <col min="16384" max="16384" width="11.44140625" style="149" customWidth="1"/>
  </cols>
  <sheetData>
    <row r="1" spans="1:8" ht="42" customHeight="1" x14ac:dyDescent="0.3">
      <c r="A1" s="282" t="s">
        <v>393</v>
      </c>
      <c r="B1" s="282"/>
      <c r="C1" s="282"/>
      <c r="G1" s="254" t="s">
        <v>513</v>
      </c>
      <c r="H1" s="255" t="s">
        <v>532</v>
      </c>
    </row>
    <row r="2" spans="1:8" x14ac:dyDescent="0.3">
      <c r="G2" s="254" t="s">
        <v>514</v>
      </c>
      <c r="H2" s="256"/>
    </row>
    <row r="3" spans="1:8" x14ac:dyDescent="0.3">
      <c r="G3" s="254" t="s">
        <v>515</v>
      </c>
      <c r="H3" s="256"/>
    </row>
    <row r="4" spans="1:8" x14ac:dyDescent="0.3">
      <c r="B4" s="150" t="s">
        <v>8</v>
      </c>
      <c r="C4" s="150" t="s">
        <v>394</v>
      </c>
      <c r="G4" s="254" t="s">
        <v>516</v>
      </c>
      <c r="H4" s="256"/>
    </row>
    <row r="5" spans="1:8" x14ac:dyDescent="0.3">
      <c r="B5" s="150"/>
      <c r="C5" s="150"/>
      <c r="G5" s="254" t="s">
        <v>517</v>
      </c>
      <c r="H5" s="256"/>
    </row>
    <row r="6" spans="1:8" x14ac:dyDescent="0.3">
      <c r="A6" s="149" t="s">
        <v>395</v>
      </c>
      <c r="B6" s="149" t="s">
        <v>396</v>
      </c>
      <c r="C6" s="149">
        <v>3.2</v>
      </c>
      <c r="G6" s="254" t="s">
        <v>518</v>
      </c>
      <c r="H6" s="256"/>
    </row>
    <row r="7" spans="1:8" x14ac:dyDescent="0.3">
      <c r="A7" s="149" t="s">
        <v>397</v>
      </c>
      <c r="B7" s="149" t="s">
        <v>398</v>
      </c>
      <c r="C7" s="149">
        <v>4.3</v>
      </c>
      <c r="G7" s="254" t="s">
        <v>519</v>
      </c>
      <c r="H7" s="256"/>
    </row>
    <row r="8" spans="1:8" x14ac:dyDescent="0.3">
      <c r="A8" s="149" t="s">
        <v>399</v>
      </c>
      <c r="B8" s="149" t="s">
        <v>320</v>
      </c>
      <c r="C8" s="149">
        <v>2.9</v>
      </c>
      <c r="G8" s="254" t="s">
        <v>520</v>
      </c>
      <c r="H8" s="256"/>
    </row>
    <row r="9" spans="1:8" x14ac:dyDescent="0.3">
      <c r="A9" s="149" t="s">
        <v>400</v>
      </c>
      <c r="C9" s="149" t="s">
        <v>401</v>
      </c>
      <c r="G9" s="254" t="s">
        <v>521</v>
      </c>
      <c r="H9" s="256"/>
    </row>
    <row r="10" spans="1:8" x14ac:dyDescent="0.3">
      <c r="A10" s="149" t="s">
        <v>402</v>
      </c>
      <c r="B10" s="149" t="s">
        <v>403</v>
      </c>
      <c r="C10" s="149">
        <v>3.5</v>
      </c>
      <c r="G10" s="254" t="s">
        <v>522</v>
      </c>
      <c r="H10" s="256"/>
    </row>
    <row r="11" spans="1:8" x14ac:dyDescent="0.3">
      <c r="A11" s="149" t="s">
        <v>404</v>
      </c>
      <c r="B11" s="149" t="s">
        <v>405</v>
      </c>
      <c r="C11" s="149">
        <v>2.5</v>
      </c>
      <c r="G11" s="254" t="s">
        <v>523</v>
      </c>
      <c r="H11" s="256"/>
    </row>
    <row r="12" spans="1:8" x14ac:dyDescent="0.3">
      <c r="G12" s="254" t="s">
        <v>524</v>
      </c>
      <c r="H12" s="256"/>
    </row>
    <row r="13" spans="1:8" x14ac:dyDescent="0.3">
      <c r="A13" s="283" t="s">
        <v>406</v>
      </c>
      <c r="B13" s="283"/>
      <c r="C13" s="283"/>
      <c r="G13" s="254" t="s">
        <v>525</v>
      </c>
      <c r="H13" s="256"/>
    </row>
    <row r="14" spans="1:8" x14ac:dyDescent="0.3">
      <c r="G14" s="254" t="s">
        <v>526</v>
      </c>
      <c r="H14" s="256"/>
    </row>
    <row r="15" spans="1:8" x14ac:dyDescent="0.3">
      <c r="A15" s="149" t="s">
        <v>407</v>
      </c>
      <c r="C15" s="253"/>
      <c r="D15" s="149" t="s">
        <v>412</v>
      </c>
      <c r="G15" s="254" t="s">
        <v>527</v>
      </c>
      <c r="H15" s="256"/>
    </row>
    <row r="16" spans="1:8" x14ac:dyDescent="0.3">
      <c r="A16" s="149" t="s">
        <v>408</v>
      </c>
      <c r="C16" s="253"/>
      <c r="D16" s="149" t="s">
        <v>340</v>
      </c>
      <c r="G16" s="254" t="s">
        <v>528</v>
      </c>
      <c r="H16" s="256"/>
    </row>
    <row r="17" spans="1:8" x14ac:dyDescent="0.3">
      <c r="A17" s="149" t="s">
        <v>409</v>
      </c>
      <c r="C17" s="253"/>
      <c r="D17" s="149" t="s">
        <v>413</v>
      </c>
      <c r="E17" s="149" t="s">
        <v>414</v>
      </c>
      <c r="G17" s="254" t="s">
        <v>529</v>
      </c>
      <c r="H17" s="256"/>
    </row>
    <row r="18" spans="1:8" x14ac:dyDescent="0.3">
      <c r="A18" s="149" t="s">
        <v>410</v>
      </c>
      <c r="C18" s="253"/>
      <c r="D18" s="149" t="s">
        <v>415</v>
      </c>
      <c r="E18" s="149" t="s">
        <v>416</v>
      </c>
      <c r="G18" s="254" t="s">
        <v>530</v>
      </c>
      <c r="H18" s="256"/>
    </row>
    <row r="19" spans="1:8" x14ac:dyDescent="0.3">
      <c r="A19" s="149" t="s">
        <v>411</v>
      </c>
      <c r="C19" s="253"/>
      <c r="D19" s="149" t="s">
        <v>417</v>
      </c>
      <c r="G19" s="254" t="s">
        <v>531</v>
      </c>
      <c r="H19" s="256"/>
    </row>
    <row r="20" spans="1:8" x14ac:dyDescent="0.3">
      <c r="G20" s="256"/>
      <c r="H20" s="256"/>
    </row>
    <row r="21" spans="1:8" ht="43.2" x14ac:dyDescent="0.3">
      <c r="A21" s="284" t="s">
        <v>534</v>
      </c>
      <c r="B21" s="285"/>
      <c r="C21" s="285"/>
      <c r="D21" s="285"/>
      <c r="E21" s="285"/>
      <c r="F21" s="257"/>
      <c r="G21" s="258" t="s">
        <v>533</v>
      </c>
      <c r="H21" s="259"/>
    </row>
    <row r="22" spans="1:8" x14ac:dyDescent="0.3">
      <c r="A22" s="281"/>
      <c r="B22" s="281"/>
      <c r="C22" s="281"/>
    </row>
    <row r="23" spans="1:8" x14ac:dyDescent="0.3">
      <c r="A23" s="281"/>
      <c r="B23" s="281"/>
      <c r="C23" s="281"/>
    </row>
    <row r="24" spans="1:8" x14ac:dyDescent="0.3">
      <c r="A24" s="281"/>
      <c r="B24" s="281"/>
      <c r="C24" s="281"/>
    </row>
    <row r="25" spans="1:8" x14ac:dyDescent="0.3">
      <c r="A25" s="281"/>
      <c r="B25" s="281"/>
      <c r="C25" s="281"/>
    </row>
    <row r="26" spans="1:8" x14ac:dyDescent="0.3">
      <c r="A26" s="281"/>
      <c r="B26" s="281"/>
      <c r="C26" s="281"/>
    </row>
  </sheetData>
  <mergeCells count="8">
    <mergeCell ref="A26:C26"/>
    <mergeCell ref="A1:C1"/>
    <mergeCell ref="A13:C13"/>
    <mergeCell ref="A22:C22"/>
    <mergeCell ref="A23:C23"/>
    <mergeCell ref="A24:C24"/>
    <mergeCell ref="A25:C25"/>
    <mergeCell ref="A21:E21"/>
  </mergeCells>
  <phoneticPr fontId="16" type="noConversion"/>
  <pageMargins left="0.78740157499999996" right="0.78740157499999996" top="0.984251969" bottom="0.984251969" header="0.4921259845" footer="0.4921259845"/>
  <pageSetup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09"/>
  <sheetViews>
    <sheetView workbookViewId="0">
      <selection activeCell="F18" sqref="F18"/>
    </sheetView>
  </sheetViews>
  <sheetFormatPr baseColWidth="10" defaultColWidth="14.88671875" defaultRowHeight="18.75" customHeight="1" x14ac:dyDescent="0.25"/>
  <cols>
    <col min="1" max="1" width="10" style="68" customWidth="1"/>
    <col min="2" max="2" width="14.33203125" style="69" bestFit="1" customWidth="1"/>
    <col min="3" max="3" width="14.88671875" style="70" customWidth="1"/>
    <col min="4" max="4" width="9" style="69" customWidth="1"/>
    <col min="5" max="5" width="29.5546875" style="68" bestFit="1" customWidth="1"/>
    <col min="6" max="6" width="10" style="69" customWidth="1"/>
    <col min="7" max="7" width="17.44140625" style="68" bestFit="1" customWidth="1"/>
    <col min="8" max="8" width="8.88671875" style="71" bestFit="1" customWidth="1"/>
    <col min="9" max="9" width="9.33203125" style="70" customWidth="1"/>
    <col min="10" max="10" width="13.88671875" style="68" bestFit="1" customWidth="1"/>
    <col min="11" max="16384" width="14.88671875" style="68"/>
  </cols>
  <sheetData>
    <row r="1" spans="1:10" s="64" customFormat="1" ht="31.5" customHeight="1" x14ac:dyDescent="0.25">
      <c r="A1" s="64" t="s">
        <v>362</v>
      </c>
      <c r="B1" s="64" t="s">
        <v>81</v>
      </c>
      <c r="C1" s="64" t="s">
        <v>82</v>
      </c>
      <c r="D1" s="64" t="s">
        <v>83</v>
      </c>
      <c r="E1" s="64" t="s">
        <v>84</v>
      </c>
      <c r="F1" s="64" t="s">
        <v>85</v>
      </c>
      <c r="G1" s="64" t="s">
        <v>86</v>
      </c>
      <c r="H1" s="67" t="s">
        <v>87</v>
      </c>
      <c r="I1" s="64" t="s">
        <v>88</v>
      </c>
      <c r="J1" s="64" t="s">
        <v>89</v>
      </c>
    </row>
    <row r="2" spans="1:10" ht="18.75" customHeight="1" x14ac:dyDescent="0.25">
      <c r="A2" s="68" t="s">
        <v>51</v>
      </c>
      <c r="B2" s="69">
        <v>137</v>
      </c>
      <c r="C2" s="70" t="s">
        <v>120</v>
      </c>
      <c r="D2" s="69" t="s">
        <v>91</v>
      </c>
      <c r="E2" s="68" t="s">
        <v>121</v>
      </c>
      <c r="F2" s="69" t="s">
        <v>98</v>
      </c>
      <c r="G2" s="68" t="s">
        <v>102</v>
      </c>
      <c r="H2" s="71">
        <v>31</v>
      </c>
      <c r="I2" s="70">
        <v>77</v>
      </c>
      <c r="J2" s="68" t="s">
        <v>115</v>
      </c>
    </row>
    <row r="3" spans="1:10" ht="18.75" customHeight="1" x14ac:dyDescent="0.25">
      <c r="A3" s="68" t="s">
        <v>53</v>
      </c>
      <c r="B3" s="69">
        <v>134</v>
      </c>
      <c r="C3" s="70" t="s">
        <v>96</v>
      </c>
      <c r="D3" s="69" t="s">
        <v>91</v>
      </c>
      <c r="E3" s="68" t="s">
        <v>118</v>
      </c>
      <c r="G3" s="68" t="s">
        <v>102</v>
      </c>
      <c r="H3" s="71">
        <v>31</v>
      </c>
      <c r="I3" s="70">
        <v>75</v>
      </c>
      <c r="J3" s="68" t="s">
        <v>115</v>
      </c>
    </row>
    <row r="4" spans="1:10" ht="18.75" customHeight="1" x14ac:dyDescent="0.25">
      <c r="A4" s="68" t="s">
        <v>51</v>
      </c>
      <c r="B4" s="69">
        <v>288</v>
      </c>
      <c r="C4" s="70" t="s">
        <v>100</v>
      </c>
      <c r="D4" s="69" t="s">
        <v>91</v>
      </c>
      <c r="E4" s="68" t="s">
        <v>146</v>
      </c>
      <c r="G4" s="68" t="s">
        <v>99</v>
      </c>
      <c r="H4" s="71">
        <v>39</v>
      </c>
      <c r="I4" s="70">
        <v>91</v>
      </c>
      <c r="J4" s="68" t="s">
        <v>106</v>
      </c>
    </row>
    <row r="5" spans="1:10" ht="18.75" customHeight="1" x14ac:dyDescent="0.25">
      <c r="A5" s="68" t="s">
        <v>53</v>
      </c>
      <c r="B5" s="69">
        <v>336</v>
      </c>
      <c r="C5" s="70" t="s">
        <v>100</v>
      </c>
      <c r="D5" s="69" t="s">
        <v>91</v>
      </c>
      <c r="E5" s="68" t="s">
        <v>161</v>
      </c>
      <c r="G5" s="68" t="s">
        <v>93</v>
      </c>
      <c r="H5" s="71">
        <v>35</v>
      </c>
      <c r="I5" s="70">
        <v>89</v>
      </c>
      <c r="J5" s="68" t="s">
        <v>103</v>
      </c>
    </row>
    <row r="6" spans="1:10" ht="18.75" customHeight="1" x14ac:dyDescent="0.25">
      <c r="A6" s="68" t="s">
        <v>52</v>
      </c>
      <c r="B6" s="69">
        <v>340</v>
      </c>
      <c r="C6" s="70" t="s">
        <v>142</v>
      </c>
      <c r="D6" s="69" t="s">
        <v>124</v>
      </c>
      <c r="E6" s="68" t="s">
        <v>162</v>
      </c>
      <c r="G6" s="68" t="s">
        <v>105</v>
      </c>
      <c r="H6" s="71">
        <v>19</v>
      </c>
      <c r="I6" s="70">
        <v>75</v>
      </c>
      <c r="J6" s="68" t="s">
        <v>106</v>
      </c>
    </row>
    <row r="7" spans="1:10" ht="18.75" customHeight="1" x14ac:dyDescent="0.25">
      <c r="A7" s="68" t="s">
        <v>51</v>
      </c>
      <c r="B7" s="69">
        <v>1002</v>
      </c>
      <c r="C7" s="70" t="s">
        <v>164</v>
      </c>
      <c r="D7" s="69" t="s">
        <v>91</v>
      </c>
      <c r="E7" s="68" t="s">
        <v>198</v>
      </c>
      <c r="G7" s="68" t="s">
        <v>123</v>
      </c>
      <c r="H7" s="71">
        <v>21</v>
      </c>
      <c r="I7" s="70">
        <v>65</v>
      </c>
      <c r="J7" s="68" t="s">
        <v>94</v>
      </c>
    </row>
    <row r="8" spans="1:10" ht="18.75" customHeight="1" x14ac:dyDescent="0.25">
      <c r="A8" s="68" t="s">
        <v>52</v>
      </c>
      <c r="B8" s="69">
        <v>280</v>
      </c>
      <c r="C8" s="70" t="s">
        <v>142</v>
      </c>
      <c r="D8" s="69" t="s">
        <v>91</v>
      </c>
      <c r="E8" s="68" t="s">
        <v>143</v>
      </c>
      <c r="G8" s="68" t="s">
        <v>102</v>
      </c>
      <c r="H8" s="71">
        <v>22</v>
      </c>
      <c r="I8" s="70">
        <v>103</v>
      </c>
      <c r="J8" s="68" t="s">
        <v>115</v>
      </c>
    </row>
    <row r="9" spans="1:10" ht="18.75" customHeight="1" x14ac:dyDescent="0.25">
      <c r="A9" s="68" t="s">
        <v>51</v>
      </c>
      <c r="B9" s="69">
        <v>814</v>
      </c>
      <c r="C9" s="70" t="s">
        <v>142</v>
      </c>
      <c r="D9" s="69" t="s">
        <v>91</v>
      </c>
      <c r="E9" s="68" t="s">
        <v>193</v>
      </c>
      <c r="F9" s="69" t="s">
        <v>98</v>
      </c>
      <c r="G9" s="68" t="s">
        <v>93</v>
      </c>
      <c r="H9" s="71">
        <v>18</v>
      </c>
      <c r="I9" s="70">
        <v>75</v>
      </c>
      <c r="J9" s="68" t="s">
        <v>115</v>
      </c>
    </row>
    <row r="10" spans="1:10" ht="18.75" customHeight="1" x14ac:dyDescent="0.25">
      <c r="A10" s="68" t="s">
        <v>50</v>
      </c>
      <c r="B10" s="69">
        <v>272</v>
      </c>
      <c r="C10" s="70" t="s">
        <v>96</v>
      </c>
      <c r="D10" s="69" t="s">
        <v>91</v>
      </c>
      <c r="E10" s="68" t="s">
        <v>140</v>
      </c>
      <c r="G10" s="68" t="s">
        <v>93</v>
      </c>
      <c r="H10" s="71">
        <v>18</v>
      </c>
      <c r="I10" s="70">
        <v>98</v>
      </c>
      <c r="J10" s="68" t="s">
        <v>115</v>
      </c>
    </row>
    <row r="11" spans="1:10" ht="18.75" customHeight="1" x14ac:dyDescent="0.25">
      <c r="A11" s="68" t="s">
        <v>52</v>
      </c>
      <c r="B11" s="69">
        <v>308</v>
      </c>
      <c r="C11" s="70" t="s">
        <v>100</v>
      </c>
      <c r="D11" s="69" t="s">
        <v>91</v>
      </c>
      <c r="E11" s="68" t="s">
        <v>153</v>
      </c>
      <c r="G11" s="68" t="s">
        <v>105</v>
      </c>
      <c r="H11" s="71">
        <v>25</v>
      </c>
      <c r="I11" s="70">
        <v>64</v>
      </c>
      <c r="J11" s="68" t="s">
        <v>115</v>
      </c>
    </row>
    <row r="12" spans="1:10" ht="18.75" customHeight="1" x14ac:dyDescent="0.25">
      <c r="A12" s="68" t="s">
        <v>51</v>
      </c>
      <c r="B12" s="58">
        <v>177</v>
      </c>
      <c r="C12" s="59" t="s">
        <v>120</v>
      </c>
      <c r="D12" s="58" t="s">
        <v>91</v>
      </c>
      <c r="E12" s="59" t="s">
        <v>226</v>
      </c>
      <c r="F12" s="58"/>
      <c r="G12" s="68" t="s">
        <v>112</v>
      </c>
      <c r="H12" s="60">
        <v>17</v>
      </c>
      <c r="I12" s="70">
        <v>53</v>
      </c>
      <c r="J12" s="68" t="s">
        <v>113</v>
      </c>
    </row>
    <row r="13" spans="1:10" ht="18.75" customHeight="1" x14ac:dyDescent="0.25">
      <c r="A13" s="68" t="s">
        <v>49</v>
      </c>
      <c r="B13" s="69">
        <v>143</v>
      </c>
      <c r="C13" s="70" t="s">
        <v>100</v>
      </c>
      <c r="D13" s="69" t="s">
        <v>91</v>
      </c>
      <c r="E13" s="68" t="s">
        <v>122</v>
      </c>
      <c r="G13" s="68" t="s">
        <v>123</v>
      </c>
      <c r="H13" s="71">
        <v>27</v>
      </c>
      <c r="I13" s="70">
        <v>65</v>
      </c>
      <c r="J13" s="68" t="s">
        <v>115</v>
      </c>
    </row>
    <row r="14" spans="1:10" ht="18.75" customHeight="1" x14ac:dyDescent="0.25">
      <c r="A14" s="68" t="s">
        <v>51</v>
      </c>
      <c r="B14" s="58">
        <v>102</v>
      </c>
      <c r="C14" s="59" t="s">
        <v>100</v>
      </c>
      <c r="D14" s="58" t="s">
        <v>91</v>
      </c>
      <c r="E14" s="59" t="s">
        <v>227</v>
      </c>
      <c r="F14" s="58"/>
      <c r="G14" s="68" t="s">
        <v>123</v>
      </c>
      <c r="H14" s="60">
        <v>27</v>
      </c>
      <c r="I14" s="70">
        <v>71</v>
      </c>
      <c r="J14" s="68" t="s">
        <v>115</v>
      </c>
    </row>
    <row r="15" spans="1:10" ht="18.75" customHeight="1" x14ac:dyDescent="0.25">
      <c r="A15" s="68" t="s">
        <v>51</v>
      </c>
      <c r="B15" s="69">
        <v>364</v>
      </c>
      <c r="C15" s="70" t="s">
        <v>100</v>
      </c>
      <c r="D15" s="69" t="s">
        <v>91</v>
      </c>
      <c r="E15" s="68" t="s">
        <v>170</v>
      </c>
      <c r="G15" s="68" t="s">
        <v>105</v>
      </c>
      <c r="H15" s="71">
        <v>24</v>
      </c>
      <c r="I15" s="70">
        <v>65</v>
      </c>
      <c r="J15" s="68" t="s">
        <v>103</v>
      </c>
    </row>
    <row r="16" spans="1:10" ht="18.75" customHeight="1" x14ac:dyDescent="0.25">
      <c r="A16" s="68" t="s">
        <v>51</v>
      </c>
      <c r="B16" s="69">
        <v>256</v>
      </c>
      <c r="C16" s="70" t="s">
        <v>96</v>
      </c>
      <c r="D16" s="69" t="s">
        <v>124</v>
      </c>
      <c r="E16" s="68" t="s">
        <v>135</v>
      </c>
      <c r="G16" s="68" t="s">
        <v>102</v>
      </c>
      <c r="H16" s="71">
        <v>31</v>
      </c>
      <c r="I16" s="70">
        <v>75</v>
      </c>
      <c r="J16" s="68" t="s">
        <v>113</v>
      </c>
    </row>
    <row r="17" spans="1:10" ht="18.75" customHeight="1" x14ac:dyDescent="0.25">
      <c r="A17" s="68" t="s">
        <v>49</v>
      </c>
      <c r="B17" s="69">
        <v>107</v>
      </c>
      <c r="C17" s="70" t="s">
        <v>96</v>
      </c>
      <c r="D17" s="69" t="s">
        <v>91</v>
      </c>
      <c r="E17" s="68" t="s">
        <v>97</v>
      </c>
      <c r="F17" s="69" t="s">
        <v>98</v>
      </c>
      <c r="G17" s="68" t="s">
        <v>99</v>
      </c>
      <c r="H17" s="71">
        <v>37</v>
      </c>
      <c r="I17" s="70">
        <v>81</v>
      </c>
      <c r="J17" s="68" t="s">
        <v>94</v>
      </c>
    </row>
    <row r="18" spans="1:10" ht="18.75" customHeight="1" x14ac:dyDescent="0.25">
      <c r="A18" s="68" t="s">
        <v>49</v>
      </c>
      <c r="B18" s="69">
        <v>380</v>
      </c>
      <c r="C18" s="70" t="s">
        <v>100</v>
      </c>
      <c r="D18" s="69" t="s">
        <v>91</v>
      </c>
      <c r="E18" s="68" t="s">
        <v>174</v>
      </c>
      <c r="G18" s="68" t="s">
        <v>112</v>
      </c>
      <c r="H18" s="71">
        <v>21</v>
      </c>
      <c r="I18" s="70">
        <v>107</v>
      </c>
      <c r="J18" s="68" t="s">
        <v>94</v>
      </c>
    </row>
    <row r="19" spans="1:10" ht="18.75" customHeight="1" x14ac:dyDescent="0.25">
      <c r="A19" s="68" t="s">
        <v>51</v>
      </c>
      <c r="B19" s="69">
        <v>666</v>
      </c>
      <c r="C19" s="70" t="s">
        <v>96</v>
      </c>
      <c r="D19" s="69" t="s">
        <v>91</v>
      </c>
      <c r="E19" s="68" t="s">
        <v>190</v>
      </c>
      <c r="G19" s="68" t="s">
        <v>108</v>
      </c>
      <c r="H19" s="71">
        <v>27</v>
      </c>
      <c r="I19" s="70">
        <v>81</v>
      </c>
      <c r="J19" s="68" t="s">
        <v>113</v>
      </c>
    </row>
    <row r="20" spans="1:10" ht="18.75" customHeight="1" x14ac:dyDescent="0.25">
      <c r="A20" s="68" t="s">
        <v>51</v>
      </c>
      <c r="B20" s="69">
        <v>312</v>
      </c>
      <c r="C20" s="70" t="s">
        <v>100</v>
      </c>
      <c r="D20" s="69" t="s">
        <v>91</v>
      </c>
      <c r="E20" s="68" t="s">
        <v>154</v>
      </c>
      <c r="G20" s="68" t="s">
        <v>93</v>
      </c>
      <c r="H20" s="71">
        <v>34</v>
      </c>
      <c r="I20" s="70">
        <v>98</v>
      </c>
      <c r="J20" s="68" t="s">
        <v>113</v>
      </c>
    </row>
    <row r="21" spans="1:10" ht="18.75" customHeight="1" x14ac:dyDescent="0.25">
      <c r="A21" s="68" t="s">
        <v>49</v>
      </c>
      <c r="B21" s="69">
        <v>145</v>
      </c>
      <c r="C21" s="70" t="s">
        <v>109</v>
      </c>
      <c r="D21" s="69" t="s">
        <v>124</v>
      </c>
      <c r="E21" s="68" t="s">
        <v>125</v>
      </c>
      <c r="G21" s="68" t="s">
        <v>102</v>
      </c>
      <c r="H21" s="71">
        <v>19</v>
      </c>
      <c r="I21" s="70">
        <v>64</v>
      </c>
      <c r="J21" s="68" t="s">
        <v>94</v>
      </c>
    </row>
    <row r="22" spans="1:10" ht="18.75" customHeight="1" x14ac:dyDescent="0.25">
      <c r="A22" s="68" t="s">
        <v>49</v>
      </c>
      <c r="B22" s="69">
        <v>388</v>
      </c>
      <c r="C22" s="70" t="s">
        <v>109</v>
      </c>
      <c r="D22" s="69" t="s">
        <v>124</v>
      </c>
      <c r="E22" s="68" t="s">
        <v>176</v>
      </c>
      <c r="G22" s="68" t="s">
        <v>105</v>
      </c>
      <c r="H22" s="71">
        <v>28</v>
      </c>
      <c r="I22" s="70">
        <v>89</v>
      </c>
      <c r="J22" s="68" t="s">
        <v>115</v>
      </c>
    </row>
    <row r="23" spans="1:10" ht="18.75" customHeight="1" x14ac:dyDescent="0.25">
      <c r="A23" s="68" t="s">
        <v>50</v>
      </c>
      <c r="B23" s="58">
        <v>217</v>
      </c>
      <c r="C23" s="59" t="s">
        <v>120</v>
      </c>
      <c r="D23" s="58" t="s">
        <v>91</v>
      </c>
      <c r="E23" s="59" t="s">
        <v>228</v>
      </c>
      <c r="F23" s="58"/>
      <c r="G23" s="68" t="s">
        <v>105</v>
      </c>
      <c r="H23" s="60">
        <v>28.5</v>
      </c>
      <c r="I23" s="70">
        <v>77</v>
      </c>
      <c r="J23" s="68" t="s">
        <v>113</v>
      </c>
    </row>
    <row r="24" spans="1:10" ht="18.75" customHeight="1" x14ac:dyDescent="0.25">
      <c r="A24" s="68" t="s">
        <v>51</v>
      </c>
      <c r="B24" s="58">
        <v>163</v>
      </c>
      <c r="C24" s="59" t="s">
        <v>100</v>
      </c>
      <c r="D24" s="58" t="s">
        <v>91</v>
      </c>
      <c r="E24" s="59" t="s">
        <v>229</v>
      </c>
      <c r="F24" s="58"/>
      <c r="G24" s="68" t="s">
        <v>99</v>
      </c>
      <c r="H24" s="60">
        <v>11</v>
      </c>
      <c r="I24" s="70">
        <v>64</v>
      </c>
      <c r="J24" s="68" t="s">
        <v>106</v>
      </c>
    </row>
    <row r="25" spans="1:10" ht="18.75" customHeight="1" x14ac:dyDescent="0.25">
      <c r="A25" s="68" t="s">
        <v>51</v>
      </c>
      <c r="B25" s="69">
        <v>320</v>
      </c>
      <c r="C25" s="70" t="s">
        <v>109</v>
      </c>
      <c r="D25" s="69" t="s">
        <v>91</v>
      </c>
      <c r="E25" s="68" t="s">
        <v>157</v>
      </c>
      <c r="G25" s="68" t="s">
        <v>151</v>
      </c>
      <c r="H25" s="71">
        <v>31</v>
      </c>
      <c r="I25" s="70">
        <v>86</v>
      </c>
      <c r="J25" s="68" t="s">
        <v>113</v>
      </c>
    </row>
    <row r="26" spans="1:10" ht="18.75" customHeight="1" x14ac:dyDescent="0.25">
      <c r="A26" s="68" t="s">
        <v>51</v>
      </c>
      <c r="B26" s="69">
        <v>268</v>
      </c>
      <c r="C26" s="70" t="s">
        <v>96</v>
      </c>
      <c r="D26" s="69" t="s">
        <v>124</v>
      </c>
      <c r="E26" s="68" t="s">
        <v>139</v>
      </c>
      <c r="F26" s="69" t="s">
        <v>98</v>
      </c>
      <c r="G26" s="68" t="s">
        <v>112</v>
      </c>
      <c r="H26" s="71">
        <v>36</v>
      </c>
      <c r="I26" s="70">
        <v>89</v>
      </c>
      <c r="J26" s="68" t="s">
        <v>113</v>
      </c>
    </row>
    <row r="27" spans="1:10" ht="18.75" customHeight="1" x14ac:dyDescent="0.25">
      <c r="A27" s="68" t="s">
        <v>51</v>
      </c>
      <c r="B27" s="69">
        <v>360</v>
      </c>
      <c r="C27" s="70" t="s">
        <v>100</v>
      </c>
      <c r="D27" s="69" t="s">
        <v>91</v>
      </c>
      <c r="E27" s="68" t="s">
        <v>169</v>
      </c>
      <c r="G27" s="68" t="s">
        <v>108</v>
      </c>
      <c r="H27" s="71">
        <v>28</v>
      </c>
      <c r="I27" s="70">
        <v>107</v>
      </c>
      <c r="J27" s="68" t="s">
        <v>106</v>
      </c>
    </row>
    <row r="28" spans="1:10" ht="18.75" customHeight="1" x14ac:dyDescent="0.25">
      <c r="A28" s="68" t="s">
        <v>51</v>
      </c>
      <c r="B28" s="69">
        <v>773</v>
      </c>
      <c r="C28" s="70" t="s">
        <v>100</v>
      </c>
      <c r="D28" s="69" t="s">
        <v>124</v>
      </c>
      <c r="E28" s="68" t="s">
        <v>192</v>
      </c>
      <c r="G28" s="68" t="s">
        <v>112</v>
      </c>
      <c r="H28" s="71">
        <v>36</v>
      </c>
      <c r="I28" s="70">
        <v>75</v>
      </c>
      <c r="J28" s="68" t="s">
        <v>106</v>
      </c>
    </row>
    <row r="29" spans="1:10" ht="18.75" customHeight="1" x14ac:dyDescent="0.25">
      <c r="A29" s="68" t="s">
        <v>49</v>
      </c>
      <c r="B29" s="69">
        <v>304</v>
      </c>
      <c r="C29" s="70" t="s">
        <v>100</v>
      </c>
      <c r="D29" s="69" t="s">
        <v>91</v>
      </c>
      <c r="E29" s="68" t="s">
        <v>152</v>
      </c>
      <c r="G29" s="68" t="s">
        <v>93</v>
      </c>
      <c r="H29" s="71">
        <v>37</v>
      </c>
      <c r="I29" s="70">
        <v>99</v>
      </c>
      <c r="J29" s="68" t="s">
        <v>106</v>
      </c>
    </row>
    <row r="30" spans="1:10" ht="18.75" customHeight="1" x14ac:dyDescent="0.25">
      <c r="A30" s="68" t="s">
        <v>50</v>
      </c>
      <c r="B30" s="69">
        <v>132</v>
      </c>
      <c r="C30" s="70" t="s">
        <v>96</v>
      </c>
      <c r="D30" s="69" t="s">
        <v>91</v>
      </c>
      <c r="E30" s="68" t="s">
        <v>117</v>
      </c>
      <c r="G30" s="68" t="s">
        <v>93</v>
      </c>
      <c r="H30" s="71">
        <v>26</v>
      </c>
      <c r="I30" s="70">
        <v>89</v>
      </c>
      <c r="J30" s="68" t="s">
        <v>115</v>
      </c>
    </row>
    <row r="31" spans="1:10" ht="18.75" customHeight="1" x14ac:dyDescent="0.25">
      <c r="A31" s="68" t="s">
        <v>50</v>
      </c>
      <c r="B31" s="69">
        <v>384</v>
      </c>
      <c r="C31" s="70" t="s">
        <v>100</v>
      </c>
      <c r="D31" s="69" t="s">
        <v>124</v>
      </c>
      <c r="E31" s="68" t="s">
        <v>175</v>
      </c>
      <c r="G31" s="68" t="s">
        <v>93</v>
      </c>
      <c r="H31" s="71">
        <v>34</v>
      </c>
      <c r="I31" s="70">
        <v>98</v>
      </c>
      <c r="J31" s="68" t="s">
        <v>94</v>
      </c>
    </row>
    <row r="32" spans="1:10" ht="18.75" customHeight="1" x14ac:dyDescent="0.25">
      <c r="A32" s="68" t="s">
        <v>51</v>
      </c>
      <c r="B32" s="69">
        <v>372</v>
      </c>
      <c r="C32" s="70" t="s">
        <v>100</v>
      </c>
      <c r="D32" s="69" t="s">
        <v>91</v>
      </c>
      <c r="E32" s="68" t="s">
        <v>172</v>
      </c>
      <c r="G32" s="68" t="s">
        <v>108</v>
      </c>
      <c r="H32" s="71">
        <v>35</v>
      </c>
      <c r="I32" s="70">
        <v>83</v>
      </c>
      <c r="J32" s="68" t="s">
        <v>115</v>
      </c>
    </row>
    <row r="33" spans="1:10" ht="18.75" customHeight="1" x14ac:dyDescent="0.25">
      <c r="A33" s="68" t="s">
        <v>50</v>
      </c>
      <c r="B33" s="69">
        <v>159</v>
      </c>
      <c r="C33" s="70" t="s">
        <v>100</v>
      </c>
      <c r="D33" s="69" t="s">
        <v>124</v>
      </c>
      <c r="E33" s="68" t="s">
        <v>129</v>
      </c>
      <c r="G33" s="68" t="s">
        <v>93</v>
      </c>
      <c r="H33" s="71">
        <v>17</v>
      </c>
      <c r="I33" s="70">
        <v>75</v>
      </c>
      <c r="J33" s="68" t="s">
        <v>113</v>
      </c>
    </row>
    <row r="34" spans="1:10" ht="18.75" customHeight="1" x14ac:dyDescent="0.25">
      <c r="A34" s="68" t="s">
        <v>49</v>
      </c>
      <c r="B34" s="69">
        <v>328</v>
      </c>
      <c r="C34" s="70" t="s">
        <v>100</v>
      </c>
      <c r="D34" s="69" t="s">
        <v>91</v>
      </c>
      <c r="E34" s="68" t="s">
        <v>159</v>
      </c>
      <c r="F34" s="69" t="s">
        <v>98</v>
      </c>
      <c r="G34" s="68" t="s">
        <v>105</v>
      </c>
      <c r="H34" s="71">
        <v>24</v>
      </c>
      <c r="I34" s="70">
        <v>89</v>
      </c>
      <c r="J34" s="68" t="s">
        <v>113</v>
      </c>
    </row>
    <row r="35" spans="1:10" ht="18.75" customHeight="1" x14ac:dyDescent="0.25">
      <c r="A35" s="68" t="s">
        <v>50</v>
      </c>
      <c r="B35" s="58">
        <v>230</v>
      </c>
      <c r="C35" s="59" t="s">
        <v>90</v>
      </c>
      <c r="D35" s="58" t="s">
        <v>91</v>
      </c>
      <c r="E35" s="59" t="s">
        <v>230</v>
      </c>
      <c r="F35" s="58" t="s">
        <v>98</v>
      </c>
      <c r="G35" s="68" t="s">
        <v>93</v>
      </c>
      <c r="H35" s="60">
        <v>16</v>
      </c>
      <c r="I35" s="70">
        <v>89</v>
      </c>
      <c r="J35" s="68" t="s">
        <v>106</v>
      </c>
    </row>
    <row r="36" spans="1:10" ht="18.75" customHeight="1" x14ac:dyDescent="0.25">
      <c r="A36" s="68" t="s">
        <v>50</v>
      </c>
      <c r="B36" s="58">
        <v>405</v>
      </c>
      <c r="C36" s="59" t="s">
        <v>90</v>
      </c>
      <c r="D36" s="58" t="s">
        <v>91</v>
      </c>
      <c r="E36" s="59" t="s">
        <v>231</v>
      </c>
      <c r="F36" s="58" t="s">
        <v>98</v>
      </c>
      <c r="G36" s="68" t="s">
        <v>123</v>
      </c>
      <c r="H36" s="60">
        <v>30</v>
      </c>
      <c r="I36" s="70">
        <v>146</v>
      </c>
      <c r="J36" s="68" t="s">
        <v>103</v>
      </c>
    </row>
    <row r="37" spans="1:10" ht="18.75" customHeight="1" x14ac:dyDescent="0.25">
      <c r="A37" s="68" t="s">
        <v>51</v>
      </c>
      <c r="B37" s="58">
        <v>399</v>
      </c>
      <c r="C37" s="59" t="s">
        <v>90</v>
      </c>
      <c r="D37" s="58" t="s">
        <v>91</v>
      </c>
      <c r="E37" s="59" t="s">
        <v>232</v>
      </c>
      <c r="F37" s="58" t="s">
        <v>98</v>
      </c>
      <c r="G37" s="68" t="s">
        <v>112</v>
      </c>
      <c r="H37" s="60">
        <v>24</v>
      </c>
      <c r="I37" s="70">
        <v>135</v>
      </c>
      <c r="J37" s="68" t="s">
        <v>94</v>
      </c>
    </row>
    <row r="38" spans="1:10" ht="18.75" customHeight="1" x14ac:dyDescent="0.25">
      <c r="A38" s="68" t="s">
        <v>50</v>
      </c>
      <c r="B38" s="58">
        <v>1036</v>
      </c>
      <c r="C38" s="59" t="s">
        <v>90</v>
      </c>
      <c r="D38" s="58" t="s">
        <v>91</v>
      </c>
      <c r="E38" s="59" t="s">
        <v>233</v>
      </c>
      <c r="F38" s="58" t="s">
        <v>98</v>
      </c>
      <c r="G38" s="68" t="s">
        <v>99</v>
      </c>
      <c r="H38" s="60">
        <v>34</v>
      </c>
      <c r="I38" s="70">
        <v>125</v>
      </c>
      <c r="J38" s="68" t="s">
        <v>115</v>
      </c>
    </row>
    <row r="39" spans="1:10" ht="18.75" customHeight="1" x14ac:dyDescent="0.25">
      <c r="A39" s="68" t="s">
        <v>52</v>
      </c>
      <c r="B39" s="69">
        <v>876</v>
      </c>
      <c r="C39" s="70" t="s">
        <v>90</v>
      </c>
      <c r="D39" s="69" t="s">
        <v>91</v>
      </c>
      <c r="E39" s="68" t="s">
        <v>195</v>
      </c>
      <c r="G39" s="68" t="s">
        <v>105</v>
      </c>
      <c r="H39" s="71">
        <v>22</v>
      </c>
      <c r="I39" s="70">
        <v>99</v>
      </c>
      <c r="J39" s="68" t="s">
        <v>94</v>
      </c>
    </row>
    <row r="40" spans="1:10" ht="18.75" customHeight="1" x14ac:dyDescent="0.25">
      <c r="A40" s="68" t="s">
        <v>52</v>
      </c>
      <c r="B40" s="69">
        <v>158</v>
      </c>
      <c r="C40" s="70" t="s">
        <v>120</v>
      </c>
      <c r="D40" s="69" t="s">
        <v>91</v>
      </c>
      <c r="E40" s="68" t="s">
        <v>128</v>
      </c>
      <c r="G40" s="68" t="s">
        <v>112</v>
      </c>
      <c r="H40" s="71">
        <v>26</v>
      </c>
      <c r="I40" s="70">
        <v>91</v>
      </c>
      <c r="J40" s="68" t="s">
        <v>94</v>
      </c>
    </row>
    <row r="41" spans="1:10" ht="18.75" customHeight="1" x14ac:dyDescent="0.25">
      <c r="A41" s="68" t="s">
        <v>52</v>
      </c>
      <c r="B41" s="69">
        <v>450</v>
      </c>
      <c r="C41" s="70" t="s">
        <v>142</v>
      </c>
      <c r="D41" s="69" t="s">
        <v>91</v>
      </c>
      <c r="E41" s="68" t="s">
        <v>185</v>
      </c>
      <c r="F41" s="69" t="s">
        <v>98</v>
      </c>
      <c r="G41" s="68" t="s">
        <v>151</v>
      </c>
      <c r="H41" s="71">
        <v>18</v>
      </c>
      <c r="I41" s="70">
        <v>71</v>
      </c>
      <c r="J41" s="68" t="s">
        <v>103</v>
      </c>
    </row>
    <row r="42" spans="1:10" ht="18.75" customHeight="1" x14ac:dyDescent="0.25">
      <c r="A42" s="68" t="s">
        <v>53</v>
      </c>
      <c r="B42" s="69">
        <v>344</v>
      </c>
      <c r="C42" s="70" t="s">
        <v>142</v>
      </c>
      <c r="D42" s="69" t="s">
        <v>91</v>
      </c>
      <c r="E42" s="68" t="s">
        <v>163</v>
      </c>
      <c r="F42" s="69" t="s">
        <v>98</v>
      </c>
      <c r="G42" s="68" t="s">
        <v>105</v>
      </c>
      <c r="H42" s="71">
        <v>21</v>
      </c>
      <c r="I42" s="70">
        <v>77</v>
      </c>
      <c r="J42" s="68" t="s">
        <v>103</v>
      </c>
    </row>
    <row r="43" spans="1:10" ht="18.75" customHeight="1" x14ac:dyDescent="0.25">
      <c r="A43" s="68" t="s">
        <v>53</v>
      </c>
      <c r="B43" s="58">
        <v>218</v>
      </c>
      <c r="C43" s="59" t="s">
        <v>120</v>
      </c>
      <c r="D43" s="58" t="s">
        <v>91</v>
      </c>
      <c r="E43" s="59" t="s">
        <v>234</v>
      </c>
      <c r="F43" s="58"/>
      <c r="G43" s="68" t="s">
        <v>112</v>
      </c>
      <c r="H43" s="60">
        <v>30</v>
      </c>
      <c r="I43" s="70">
        <v>65</v>
      </c>
      <c r="J43" s="68" t="s">
        <v>115</v>
      </c>
    </row>
    <row r="44" spans="1:10" ht="18.75" customHeight="1" x14ac:dyDescent="0.25">
      <c r="A44" s="68" t="s">
        <v>51</v>
      </c>
      <c r="B44" s="69">
        <v>376</v>
      </c>
      <c r="C44" s="70" t="s">
        <v>100</v>
      </c>
      <c r="D44" s="69" t="s">
        <v>91</v>
      </c>
      <c r="E44" s="68" t="s">
        <v>173</v>
      </c>
      <c r="G44" s="68" t="s">
        <v>99</v>
      </c>
      <c r="H44" s="71">
        <v>19</v>
      </c>
      <c r="I44" s="70">
        <v>99</v>
      </c>
      <c r="J44" s="68" t="s">
        <v>106</v>
      </c>
    </row>
    <row r="45" spans="1:10" ht="18.75" customHeight="1" x14ac:dyDescent="0.25">
      <c r="A45" s="68" t="s">
        <v>50</v>
      </c>
      <c r="B45" s="69">
        <v>292</v>
      </c>
      <c r="C45" s="70" t="s">
        <v>100</v>
      </c>
      <c r="D45" s="69" t="s">
        <v>91</v>
      </c>
      <c r="E45" s="68" t="s">
        <v>147</v>
      </c>
      <c r="G45" s="68" t="s">
        <v>93</v>
      </c>
      <c r="H45" s="71">
        <v>21</v>
      </c>
      <c r="I45" s="70">
        <v>83</v>
      </c>
      <c r="J45" s="68" t="s">
        <v>106</v>
      </c>
    </row>
    <row r="46" spans="1:10" ht="18.75" customHeight="1" x14ac:dyDescent="0.25">
      <c r="A46" s="68" t="s">
        <v>51</v>
      </c>
      <c r="B46" s="69">
        <v>296</v>
      </c>
      <c r="C46" s="70" t="s">
        <v>100</v>
      </c>
      <c r="D46" s="69" t="s">
        <v>91</v>
      </c>
      <c r="E46" s="68" t="s">
        <v>148</v>
      </c>
      <c r="G46" s="68" t="s">
        <v>105</v>
      </c>
      <c r="H46" s="71">
        <v>31</v>
      </c>
      <c r="I46" s="70">
        <v>77</v>
      </c>
      <c r="J46" s="68" t="s">
        <v>115</v>
      </c>
    </row>
    <row r="47" spans="1:10" ht="18.75" customHeight="1" x14ac:dyDescent="0.25">
      <c r="A47" s="68" t="s">
        <v>50</v>
      </c>
      <c r="B47" s="69">
        <v>346</v>
      </c>
      <c r="C47" s="70" t="s">
        <v>164</v>
      </c>
      <c r="D47" s="69" t="s">
        <v>91</v>
      </c>
      <c r="E47" s="68" t="s">
        <v>165</v>
      </c>
      <c r="G47" s="68" t="s">
        <v>123</v>
      </c>
      <c r="H47" s="71">
        <v>21</v>
      </c>
      <c r="I47" s="70">
        <v>77</v>
      </c>
      <c r="J47" s="68" t="s">
        <v>115</v>
      </c>
    </row>
    <row r="48" spans="1:10" ht="18.75" customHeight="1" x14ac:dyDescent="0.25">
      <c r="A48" s="68" t="s">
        <v>50</v>
      </c>
      <c r="B48" s="69">
        <v>415</v>
      </c>
      <c r="C48" s="70" t="s">
        <v>120</v>
      </c>
      <c r="D48" s="69" t="s">
        <v>124</v>
      </c>
      <c r="E48" s="68" t="s">
        <v>182</v>
      </c>
      <c r="G48" s="68" t="s">
        <v>151</v>
      </c>
      <c r="H48" s="71">
        <v>36</v>
      </c>
      <c r="I48" s="70">
        <v>76</v>
      </c>
      <c r="J48" s="68" t="s">
        <v>106</v>
      </c>
    </row>
    <row r="49" spans="1:10" ht="18.75" customHeight="1" x14ac:dyDescent="0.25">
      <c r="A49" s="68" t="s">
        <v>53</v>
      </c>
      <c r="B49" s="72">
        <v>324</v>
      </c>
      <c r="C49" s="73" t="s">
        <v>109</v>
      </c>
      <c r="D49" s="72" t="s">
        <v>91</v>
      </c>
      <c r="E49" s="74" t="s">
        <v>158</v>
      </c>
      <c r="F49" s="72"/>
      <c r="G49" s="68" t="s">
        <v>108</v>
      </c>
      <c r="H49" s="75">
        <v>28</v>
      </c>
      <c r="I49" s="70">
        <v>99</v>
      </c>
      <c r="J49" s="68" t="s">
        <v>113</v>
      </c>
    </row>
    <row r="50" spans="1:10" ht="18.75" customHeight="1" x14ac:dyDescent="0.25">
      <c r="A50" s="74" t="s">
        <v>52</v>
      </c>
      <c r="B50" s="72">
        <v>392</v>
      </c>
      <c r="C50" s="73" t="s">
        <v>109</v>
      </c>
      <c r="D50" s="72" t="s">
        <v>91</v>
      </c>
      <c r="E50" s="74" t="s">
        <v>177</v>
      </c>
      <c r="F50" s="72"/>
      <c r="G50" s="68" t="s">
        <v>93</v>
      </c>
      <c r="H50" s="75">
        <v>24</v>
      </c>
      <c r="I50" s="70">
        <v>75</v>
      </c>
      <c r="J50" s="68" t="s">
        <v>106</v>
      </c>
    </row>
    <row r="51" spans="1:10" ht="18.75" customHeight="1" x14ac:dyDescent="0.25">
      <c r="A51" s="68" t="s">
        <v>51</v>
      </c>
      <c r="B51" s="61">
        <v>167</v>
      </c>
      <c r="C51" s="62" t="s">
        <v>90</v>
      </c>
      <c r="D51" s="61" t="s">
        <v>91</v>
      </c>
      <c r="E51" s="62" t="s">
        <v>235</v>
      </c>
      <c r="F51" s="61"/>
      <c r="G51" s="68" t="s">
        <v>112</v>
      </c>
      <c r="H51" s="63">
        <v>21</v>
      </c>
      <c r="I51" s="70">
        <v>65</v>
      </c>
      <c r="J51" s="68" t="s">
        <v>94</v>
      </c>
    </row>
    <row r="52" spans="1:10" ht="18.75" customHeight="1" x14ac:dyDescent="0.25">
      <c r="A52" s="68" t="s">
        <v>49</v>
      </c>
      <c r="B52" s="72">
        <v>724</v>
      </c>
      <c r="C52" s="73" t="s">
        <v>164</v>
      </c>
      <c r="D52" s="72" t="s">
        <v>91</v>
      </c>
      <c r="E52" s="74" t="s">
        <v>191</v>
      </c>
      <c r="F52" s="72"/>
      <c r="G52" s="68" t="s">
        <v>99</v>
      </c>
      <c r="H52" s="75">
        <v>19</v>
      </c>
      <c r="I52" s="70">
        <v>89</v>
      </c>
      <c r="J52" s="68" t="s">
        <v>106</v>
      </c>
    </row>
    <row r="53" spans="1:10" ht="18.75" customHeight="1" x14ac:dyDescent="0.25">
      <c r="A53" s="68" t="s">
        <v>51</v>
      </c>
      <c r="B53" s="72">
        <v>542</v>
      </c>
      <c r="C53" s="73" t="s">
        <v>100</v>
      </c>
      <c r="D53" s="72" t="s">
        <v>91</v>
      </c>
      <c r="E53" s="74" t="s">
        <v>187</v>
      </c>
      <c r="F53" s="72"/>
      <c r="G53" s="68" t="s">
        <v>108</v>
      </c>
      <c r="H53" s="75">
        <v>26</v>
      </c>
      <c r="I53" s="70">
        <v>86</v>
      </c>
      <c r="J53" s="68" t="s">
        <v>115</v>
      </c>
    </row>
    <row r="54" spans="1:10" ht="18.75" customHeight="1" x14ac:dyDescent="0.25">
      <c r="A54" s="68" t="s">
        <v>53</v>
      </c>
      <c r="B54" s="61">
        <v>1004</v>
      </c>
      <c r="C54" s="62" t="s">
        <v>96</v>
      </c>
      <c r="D54" s="61" t="s">
        <v>91</v>
      </c>
      <c r="E54" s="62" t="s">
        <v>236</v>
      </c>
      <c r="F54" s="61"/>
      <c r="G54" s="68" t="s">
        <v>102</v>
      </c>
      <c r="H54" s="63">
        <v>35</v>
      </c>
      <c r="I54" s="70">
        <v>74</v>
      </c>
      <c r="J54" s="68" t="s">
        <v>113</v>
      </c>
    </row>
    <row r="55" spans="1:10" ht="18.75" customHeight="1" x14ac:dyDescent="0.25">
      <c r="A55" s="68" t="s">
        <v>50</v>
      </c>
      <c r="B55" s="72">
        <v>115</v>
      </c>
      <c r="C55" s="73" t="s">
        <v>100</v>
      </c>
      <c r="D55" s="72" t="s">
        <v>91</v>
      </c>
      <c r="E55" s="74" t="s">
        <v>101</v>
      </c>
      <c r="F55" s="61" t="s">
        <v>98</v>
      </c>
      <c r="G55" s="68" t="s">
        <v>102</v>
      </c>
      <c r="H55" s="75">
        <v>21</v>
      </c>
      <c r="I55" s="70">
        <v>89</v>
      </c>
      <c r="J55" s="68" t="s">
        <v>103</v>
      </c>
    </row>
    <row r="56" spans="1:10" ht="18.75" customHeight="1" x14ac:dyDescent="0.25">
      <c r="A56" s="68" t="s">
        <v>51</v>
      </c>
      <c r="B56" s="72">
        <v>123</v>
      </c>
      <c r="C56" s="73" t="s">
        <v>100</v>
      </c>
      <c r="D56" s="72" t="s">
        <v>91</v>
      </c>
      <c r="E56" s="74" t="s">
        <v>111</v>
      </c>
      <c r="F56" s="72"/>
      <c r="G56" s="68" t="s">
        <v>112</v>
      </c>
      <c r="H56" s="75">
        <v>29</v>
      </c>
      <c r="I56" s="70">
        <v>75</v>
      </c>
      <c r="J56" s="68" t="s">
        <v>113</v>
      </c>
    </row>
    <row r="57" spans="1:10" ht="18.75" customHeight="1" x14ac:dyDescent="0.25">
      <c r="A57" s="68" t="s">
        <v>50</v>
      </c>
      <c r="B57" s="72">
        <v>124</v>
      </c>
      <c r="C57" s="73" t="s">
        <v>96</v>
      </c>
      <c r="D57" s="72" t="s">
        <v>91</v>
      </c>
      <c r="E57" s="74" t="s">
        <v>114</v>
      </c>
      <c r="F57" s="72"/>
      <c r="G57" s="68" t="s">
        <v>93</v>
      </c>
      <c r="H57" s="75">
        <v>18</v>
      </c>
      <c r="I57" s="70">
        <v>99</v>
      </c>
      <c r="J57" s="68" t="s">
        <v>115</v>
      </c>
    </row>
    <row r="58" spans="1:10" ht="18.75" customHeight="1" x14ac:dyDescent="0.25">
      <c r="A58" s="68" t="s">
        <v>49</v>
      </c>
      <c r="B58" s="72">
        <v>152</v>
      </c>
      <c r="C58" s="73" t="s">
        <v>100</v>
      </c>
      <c r="D58" s="72" t="s">
        <v>91</v>
      </c>
      <c r="E58" s="74" t="s">
        <v>126</v>
      </c>
      <c r="F58" s="72"/>
      <c r="G58" s="68" t="s">
        <v>108</v>
      </c>
      <c r="H58" s="75">
        <v>36</v>
      </c>
      <c r="I58" s="70">
        <v>91</v>
      </c>
      <c r="J58" s="68" t="s">
        <v>94</v>
      </c>
    </row>
    <row r="59" spans="1:10" ht="18.75" customHeight="1" x14ac:dyDescent="0.25">
      <c r="A59" s="68" t="s">
        <v>50</v>
      </c>
      <c r="B59" s="61">
        <v>1005</v>
      </c>
      <c r="C59" s="62" t="s">
        <v>120</v>
      </c>
      <c r="D59" s="61" t="s">
        <v>91</v>
      </c>
      <c r="E59" s="62" t="s">
        <v>237</v>
      </c>
      <c r="F59" s="61" t="s">
        <v>98</v>
      </c>
      <c r="G59" s="68" t="s">
        <v>108</v>
      </c>
      <c r="H59" s="63">
        <v>25</v>
      </c>
      <c r="I59" s="70">
        <v>83</v>
      </c>
      <c r="J59" s="68" t="s">
        <v>94</v>
      </c>
    </row>
    <row r="60" spans="1:10" ht="18.75" customHeight="1" x14ac:dyDescent="0.25">
      <c r="A60" s="68" t="s">
        <v>51</v>
      </c>
      <c r="B60" s="61">
        <v>166</v>
      </c>
      <c r="C60" s="62" t="s">
        <v>96</v>
      </c>
      <c r="D60" s="61" t="s">
        <v>91</v>
      </c>
      <c r="E60" s="62" t="s">
        <v>238</v>
      </c>
      <c r="F60" s="61"/>
      <c r="G60" s="68" t="s">
        <v>105</v>
      </c>
      <c r="H60" s="63">
        <v>21</v>
      </c>
      <c r="I60" s="70">
        <v>77</v>
      </c>
      <c r="J60" s="68" t="s">
        <v>113</v>
      </c>
    </row>
    <row r="61" spans="1:10" ht="18.75" customHeight="1" x14ac:dyDescent="0.25">
      <c r="A61" s="68" t="s">
        <v>53</v>
      </c>
      <c r="B61" s="72">
        <v>500</v>
      </c>
      <c r="C61" s="73" t="s">
        <v>120</v>
      </c>
      <c r="D61" s="72" t="s">
        <v>91</v>
      </c>
      <c r="E61" s="74" t="s">
        <v>186</v>
      </c>
      <c r="F61" s="72" t="s">
        <v>98</v>
      </c>
      <c r="G61" s="68" t="s">
        <v>151</v>
      </c>
      <c r="H61" s="75">
        <v>26</v>
      </c>
      <c r="I61" s="70">
        <v>83</v>
      </c>
      <c r="J61" s="68" t="s">
        <v>113</v>
      </c>
    </row>
    <row r="62" spans="1:10" ht="18.75" customHeight="1" x14ac:dyDescent="0.25">
      <c r="A62" s="74" t="s">
        <v>52</v>
      </c>
      <c r="B62" s="72">
        <v>262</v>
      </c>
      <c r="C62" s="73" t="s">
        <v>96</v>
      </c>
      <c r="D62" s="72" t="s">
        <v>91</v>
      </c>
      <c r="E62" s="74" t="s">
        <v>137</v>
      </c>
      <c r="F62" s="72"/>
      <c r="G62" s="68" t="s">
        <v>102</v>
      </c>
      <c r="H62" s="75">
        <v>28</v>
      </c>
      <c r="I62" s="70">
        <v>117</v>
      </c>
      <c r="J62" s="68" t="s">
        <v>113</v>
      </c>
    </row>
    <row r="63" spans="1:10" ht="18.75" customHeight="1" x14ac:dyDescent="0.25">
      <c r="A63" s="74" t="s">
        <v>51</v>
      </c>
      <c r="B63" s="72">
        <v>332</v>
      </c>
      <c r="C63" s="73" t="s">
        <v>90</v>
      </c>
      <c r="D63" s="72" t="s">
        <v>91</v>
      </c>
      <c r="E63" s="74" t="s">
        <v>160</v>
      </c>
      <c r="F63" s="72"/>
      <c r="G63" s="68" t="s">
        <v>123</v>
      </c>
      <c r="H63" s="75">
        <v>19</v>
      </c>
      <c r="I63" s="70">
        <v>75</v>
      </c>
      <c r="J63" s="68" t="s">
        <v>94</v>
      </c>
    </row>
    <row r="64" spans="1:10" ht="18.75" customHeight="1" x14ac:dyDescent="0.25">
      <c r="A64" s="74" t="s">
        <v>51</v>
      </c>
      <c r="B64" s="72">
        <v>286</v>
      </c>
      <c r="C64" s="73" t="s">
        <v>120</v>
      </c>
      <c r="D64" s="72" t="s">
        <v>91</v>
      </c>
      <c r="E64" s="74" t="s">
        <v>145</v>
      </c>
      <c r="F64" s="72"/>
      <c r="G64" s="68" t="s">
        <v>112</v>
      </c>
      <c r="H64" s="75">
        <v>24</v>
      </c>
      <c r="I64" s="70">
        <v>91</v>
      </c>
      <c r="J64" s="68" t="s">
        <v>94</v>
      </c>
    </row>
    <row r="65" spans="1:10" ht="18.75" customHeight="1" x14ac:dyDescent="0.25">
      <c r="A65" s="74" t="s">
        <v>53</v>
      </c>
      <c r="B65" s="72">
        <v>212</v>
      </c>
      <c r="C65" s="73" t="s">
        <v>120</v>
      </c>
      <c r="D65" s="72" t="s">
        <v>91</v>
      </c>
      <c r="E65" s="74" t="s">
        <v>133</v>
      </c>
      <c r="F65" s="72" t="s">
        <v>98</v>
      </c>
      <c r="G65" s="68" t="s">
        <v>105</v>
      </c>
      <c r="H65" s="75">
        <v>34</v>
      </c>
      <c r="I65" s="70">
        <v>89</v>
      </c>
      <c r="J65" s="68" t="s">
        <v>113</v>
      </c>
    </row>
    <row r="66" spans="1:10" ht="18.75" customHeight="1" x14ac:dyDescent="0.25">
      <c r="A66" s="74" t="s">
        <v>51</v>
      </c>
      <c r="B66" s="72">
        <v>136</v>
      </c>
      <c r="C66" s="73" t="s">
        <v>96</v>
      </c>
      <c r="D66" s="72" t="s">
        <v>91</v>
      </c>
      <c r="E66" s="74" t="s">
        <v>119</v>
      </c>
      <c r="F66" s="72"/>
      <c r="G66" s="68" t="s">
        <v>112</v>
      </c>
      <c r="H66" s="75">
        <v>17</v>
      </c>
      <c r="I66" s="70">
        <v>83</v>
      </c>
      <c r="J66" s="68" t="s">
        <v>115</v>
      </c>
    </row>
    <row r="67" spans="1:10" ht="18.75" customHeight="1" x14ac:dyDescent="0.25">
      <c r="A67" s="74" t="s">
        <v>52</v>
      </c>
      <c r="B67" s="72">
        <v>314</v>
      </c>
      <c r="C67" s="73" t="s">
        <v>100</v>
      </c>
      <c r="D67" s="72" t="s">
        <v>91</v>
      </c>
      <c r="E67" s="74" t="s">
        <v>155</v>
      </c>
      <c r="F67" s="72" t="s">
        <v>98</v>
      </c>
      <c r="G67" s="68" t="s">
        <v>112</v>
      </c>
      <c r="H67" s="75">
        <v>35</v>
      </c>
      <c r="I67" s="70">
        <v>75</v>
      </c>
      <c r="J67" s="68" t="s">
        <v>94</v>
      </c>
    </row>
    <row r="68" spans="1:10" ht="18.75" customHeight="1" x14ac:dyDescent="0.25">
      <c r="A68" s="74" t="s">
        <v>53</v>
      </c>
      <c r="B68" s="72">
        <v>934</v>
      </c>
      <c r="C68" s="73" t="s">
        <v>96</v>
      </c>
      <c r="D68" s="72" t="s">
        <v>91</v>
      </c>
      <c r="E68" s="74" t="s">
        <v>196</v>
      </c>
      <c r="F68" s="72" t="s">
        <v>98</v>
      </c>
      <c r="G68" s="68" t="s">
        <v>151</v>
      </c>
      <c r="H68" s="75">
        <v>29</v>
      </c>
      <c r="I68" s="70">
        <v>98</v>
      </c>
      <c r="J68" s="68" t="s">
        <v>115</v>
      </c>
    </row>
    <row r="69" spans="1:10" ht="18.75" customHeight="1" x14ac:dyDescent="0.25">
      <c r="A69" s="216" t="s">
        <v>50</v>
      </c>
      <c r="B69" s="61">
        <v>164</v>
      </c>
      <c r="C69" s="62" t="s">
        <v>96</v>
      </c>
      <c r="D69" s="61" t="s">
        <v>91</v>
      </c>
      <c r="E69" s="62" t="s">
        <v>239</v>
      </c>
      <c r="F69" s="61"/>
      <c r="G69" s="68" t="s">
        <v>112</v>
      </c>
      <c r="H69" s="63">
        <v>14</v>
      </c>
      <c r="I69" s="70">
        <v>99</v>
      </c>
      <c r="J69" s="68" t="s">
        <v>115</v>
      </c>
    </row>
    <row r="70" spans="1:10" ht="18.75" customHeight="1" x14ac:dyDescent="0.25">
      <c r="A70" s="74" t="s">
        <v>49</v>
      </c>
      <c r="B70" s="72">
        <v>106</v>
      </c>
      <c r="C70" s="73" t="s">
        <v>90</v>
      </c>
      <c r="D70" s="72" t="s">
        <v>91</v>
      </c>
      <c r="E70" s="74" t="s">
        <v>95</v>
      </c>
      <c r="F70" s="72"/>
      <c r="G70" s="68" t="s">
        <v>93</v>
      </c>
      <c r="H70" s="75">
        <v>18</v>
      </c>
      <c r="I70" s="70">
        <v>91</v>
      </c>
      <c r="J70" s="68" t="s">
        <v>94</v>
      </c>
    </row>
    <row r="71" spans="1:10" ht="18.75" customHeight="1" x14ac:dyDescent="0.25">
      <c r="A71" s="74" t="s">
        <v>50</v>
      </c>
      <c r="B71" s="61">
        <v>213</v>
      </c>
      <c r="C71" s="62" t="s">
        <v>100</v>
      </c>
      <c r="D71" s="61" t="s">
        <v>91</v>
      </c>
      <c r="E71" s="62" t="s">
        <v>240</v>
      </c>
      <c r="F71" s="61"/>
      <c r="G71" s="68" t="s">
        <v>108</v>
      </c>
      <c r="H71" s="63">
        <v>35</v>
      </c>
      <c r="I71" s="70">
        <v>75</v>
      </c>
      <c r="J71" s="68" t="s">
        <v>94</v>
      </c>
    </row>
    <row r="72" spans="1:10" ht="18.75" customHeight="1" x14ac:dyDescent="0.25">
      <c r="A72" s="74" t="s">
        <v>53</v>
      </c>
      <c r="B72" s="72">
        <v>118</v>
      </c>
      <c r="C72" s="73" t="s">
        <v>90</v>
      </c>
      <c r="D72" s="72" t="s">
        <v>91</v>
      </c>
      <c r="E72" s="74" t="s">
        <v>107</v>
      </c>
      <c r="F72" s="72" t="s">
        <v>98</v>
      </c>
      <c r="G72" s="68" t="s">
        <v>108</v>
      </c>
      <c r="H72" s="75">
        <v>36</v>
      </c>
      <c r="I72" s="70">
        <v>89</v>
      </c>
      <c r="J72" s="68" t="s">
        <v>106</v>
      </c>
    </row>
    <row r="73" spans="1:10" ht="18.75" customHeight="1" x14ac:dyDescent="0.25">
      <c r="A73" s="74" t="s">
        <v>49</v>
      </c>
      <c r="B73" s="72">
        <v>356</v>
      </c>
      <c r="C73" s="73" t="s">
        <v>100</v>
      </c>
      <c r="D73" s="72" t="s">
        <v>91</v>
      </c>
      <c r="E73" s="74" t="s">
        <v>168</v>
      </c>
      <c r="F73" s="72"/>
      <c r="G73" s="68" t="s">
        <v>151</v>
      </c>
      <c r="H73" s="75">
        <v>31</v>
      </c>
      <c r="I73" s="70">
        <v>81</v>
      </c>
      <c r="J73" s="68" t="s">
        <v>103</v>
      </c>
    </row>
    <row r="74" spans="1:10" ht="18.75" customHeight="1" x14ac:dyDescent="0.25">
      <c r="A74" s="74" t="s">
        <v>50</v>
      </c>
      <c r="B74" s="61">
        <v>220</v>
      </c>
      <c r="C74" s="62" t="s">
        <v>120</v>
      </c>
      <c r="D74" s="61" t="s">
        <v>91</v>
      </c>
      <c r="E74" s="62" t="s">
        <v>241</v>
      </c>
      <c r="F74" s="61" t="s">
        <v>98</v>
      </c>
      <c r="G74" s="68" t="s">
        <v>112</v>
      </c>
      <c r="H74" s="63">
        <v>23</v>
      </c>
      <c r="I74" s="70">
        <v>41</v>
      </c>
      <c r="J74" s="68" t="s">
        <v>115</v>
      </c>
    </row>
    <row r="75" spans="1:10" ht="18.75" customHeight="1" x14ac:dyDescent="0.25">
      <c r="A75" s="74" t="s">
        <v>51</v>
      </c>
      <c r="B75" s="72">
        <v>234</v>
      </c>
      <c r="C75" s="73" t="s">
        <v>100</v>
      </c>
      <c r="D75" s="72" t="s">
        <v>91</v>
      </c>
      <c r="E75" s="74" t="s">
        <v>134</v>
      </c>
      <c r="F75" s="72"/>
      <c r="G75" s="68" t="s">
        <v>105</v>
      </c>
      <c r="H75" s="75">
        <v>31</v>
      </c>
      <c r="I75" s="70">
        <v>89</v>
      </c>
      <c r="J75" s="68" t="s">
        <v>115</v>
      </c>
    </row>
    <row r="76" spans="1:10" ht="18.75" customHeight="1" x14ac:dyDescent="0.25">
      <c r="A76" s="74" t="s">
        <v>52</v>
      </c>
      <c r="B76" s="61">
        <v>165</v>
      </c>
      <c r="C76" s="62" t="s">
        <v>100</v>
      </c>
      <c r="D76" s="61" t="s">
        <v>91</v>
      </c>
      <c r="E76" s="62" t="s">
        <v>242</v>
      </c>
      <c r="F76" s="61"/>
      <c r="G76" s="68" t="s">
        <v>93</v>
      </c>
      <c r="H76" s="63">
        <v>23</v>
      </c>
      <c r="I76" s="70">
        <v>98</v>
      </c>
      <c r="J76" s="68" t="s">
        <v>106</v>
      </c>
    </row>
    <row r="77" spans="1:10" ht="18.75" customHeight="1" x14ac:dyDescent="0.25">
      <c r="A77" s="74" t="s">
        <v>52</v>
      </c>
      <c r="B77" s="72">
        <v>264</v>
      </c>
      <c r="C77" s="73" t="s">
        <v>96</v>
      </c>
      <c r="D77" s="72" t="s">
        <v>91</v>
      </c>
      <c r="E77" s="74" t="s">
        <v>138</v>
      </c>
      <c r="F77" s="72"/>
      <c r="G77" s="68" t="s">
        <v>99</v>
      </c>
      <c r="H77" s="75">
        <v>19</v>
      </c>
      <c r="I77" s="70">
        <v>83</v>
      </c>
      <c r="J77" s="68" t="s">
        <v>115</v>
      </c>
    </row>
    <row r="78" spans="1:10" ht="18.75" customHeight="1" x14ac:dyDescent="0.25">
      <c r="A78" s="74" t="s">
        <v>50</v>
      </c>
      <c r="B78" s="72">
        <v>981</v>
      </c>
      <c r="C78" s="73" t="s">
        <v>100</v>
      </c>
      <c r="D78" s="72" t="s">
        <v>124</v>
      </c>
      <c r="E78" s="74" t="s">
        <v>197</v>
      </c>
      <c r="F78" s="72" t="s">
        <v>98</v>
      </c>
      <c r="G78" s="68" t="s">
        <v>151</v>
      </c>
      <c r="H78" s="75">
        <v>39</v>
      </c>
      <c r="I78" s="70">
        <v>77</v>
      </c>
      <c r="J78" s="68" t="s">
        <v>106</v>
      </c>
    </row>
    <row r="79" spans="1:10" ht="18.75" customHeight="1" x14ac:dyDescent="0.25">
      <c r="A79" s="74" t="s">
        <v>53</v>
      </c>
      <c r="B79" s="72">
        <v>556</v>
      </c>
      <c r="C79" s="73" t="s">
        <v>90</v>
      </c>
      <c r="D79" s="72" t="s">
        <v>91</v>
      </c>
      <c r="E79" s="74" t="s">
        <v>188</v>
      </c>
      <c r="F79" s="72"/>
      <c r="G79" s="68" t="s">
        <v>123</v>
      </c>
      <c r="H79" s="75">
        <v>17</v>
      </c>
      <c r="I79" s="70">
        <v>98</v>
      </c>
      <c r="J79" s="68" t="s">
        <v>106</v>
      </c>
    </row>
    <row r="80" spans="1:10" ht="18.75" customHeight="1" x14ac:dyDescent="0.25">
      <c r="A80" s="74" t="s">
        <v>52</v>
      </c>
      <c r="B80" s="72">
        <v>348</v>
      </c>
      <c r="C80" s="73" t="s">
        <v>120</v>
      </c>
      <c r="D80" s="72" t="s">
        <v>91</v>
      </c>
      <c r="E80" s="74" t="s">
        <v>166</v>
      </c>
      <c r="F80" s="72"/>
      <c r="G80" s="68" t="s">
        <v>93</v>
      </c>
      <c r="H80" s="75">
        <v>36</v>
      </c>
      <c r="I80" s="70">
        <v>75</v>
      </c>
      <c r="J80" s="68" t="s">
        <v>115</v>
      </c>
    </row>
    <row r="81" spans="1:10" ht="18.75" customHeight="1" x14ac:dyDescent="0.25">
      <c r="A81" s="74" t="s">
        <v>50</v>
      </c>
      <c r="B81" s="72">
        <v>162</v>
      </c>
      <c r="C81" s="73" t="s">
        <v>100</v>
      </c>
      <c r="D81" s="72" t="s">
        <v>124</v>
      </c>
      <c r="E81" s="74" t="s">
        <v>131</v>
      </c>
      <c r="F81" s="72"/>
      <c r="G81" s="68" t="s">
        <v>112</v>
      </c>
      <c r="H81" s="75">
        <v>25</v>
      </c>
      <c r="I81" s="70">
        <v>99</v>
      </c>
      <c r="J81" s="68" t="s">
        <v>94</v>
      </c>
    </row>
    <row r="82" spans="1:10" ht="18.75" customHeight="1" x14ac:dyDescent="0.25">
      <c r="A82" s="74" t="s">
        <v>50</v>
      </c>
      <c r="B82" s="72">
        <v>116</v>
      </c>
      <c r="C82" s="73" t="s">
        <v>96</v>
      </c>
      <c r="D82" s="72" t="s">
        <v>91</v>
      </c>
      <c r="E82" s="74" t="s">
        <v>104</v>
      </c>
      <c r="F82" s="72" t="s">
        <v>98</v>
      </c>
      <c r="G82" s="68" t="s">
        <v>105</v>
      </c>
      <c r="H82" s="75">
        <v>30</v>
      </c>
      <c r="I82" s="70">
        <v>81</v>
      </c>
      <c r="J82" s="68" t="s">
        <v>106</v>
      </c>
    </row>
    <row r="83" spans="1:10" ht="18.75" customHeight="1" x14ac:dyDescent="0.25">
      <c r="A83" s="74" t="s">
        <v>51</v>
      </c>
      <c r="B83" s="72">
        <v>129</v>
      </c>
      <c r="C83" s="73" t="s">
        <v>96</v>
      </c>
      <c r="D83" s="72" t="s">
        <v>91</v>
      </c>
      <c r="E83" s="74" t="s">
        <v>116</v>
      </c>
      <c r="F83" s="72" t="s">
        <v>98</v>
      </c>
      <c r="G83" s="68" t="s">
        <v>105</v>
      </c>
      <c r="H83" s="75">
        <v>26</v>
      </c>
      <c r="I83" s="70">
        <v>98</v>
      </c>
      <c r="J83" s="68" t="s">
        <v>106</v>
      </c>
    </row>
    <row r="84" spans="1:10" ht="18.75" customHeight="1" x14ac:dyDescent="0.25">
      <c r="A84" s="74" t="s">
        <v>53</v>
      </c>
      <c r="B84" s="72">
        <v>276</v>
      </c>
      <c r="C84" s="73" t="s">
        <v>96</v>
      </c>
      <c r="D84" s="72" t="s">
        <v>124</v>
      </c>
      <c r="E84" s="74" t="s">
        <v>141</v>
      </c>
      <c r="F84" s="72"/>
      <c r="G84" s="68" t="s">
        <v>105</v>
      </c>
      <c r="H84" s="75">
        <v>37</v>
      </c>
      <c r="I84" s="70">
        <v>75</v>
      </c>
      <c r="J84" s="68" t="s">
        <v>106</v>
      </c>
    </row>
    <row r="85" spans="1:10" ht="18.75" customHeight="1" x14ac:dyDescent="0.25">
      <c r="A85" s="74" t="s">
        <v>51</v>
      </c>
      <c r="B85" s="72">
        <v>284</v>
      </c>
      <c r="C85" s="73" t="s">
        <v>120</v>
      </c>
      <c r="D85" s="72" t="s">
        <v>91</v>
      </c>
      <c r="E85" s="74" t="s">
        <v>144</v>
      </c>
      <c r="F85" s="72"/>
      <c r="G85" s="68" t="s">
        <v>102</v>
      </c>
      <c r="H85" s="75">
        <v>29</v>
      </c>
      <c r="I85" s="70">
        <v>89</v>
      </c>
      <c r="J85" s="68" t="s">
        <v>113</v>
      </c>
    </row>
    <row r="86" spans="1:10" ht="18.75" customHeight="1" x14ac:dyDescent="0.25">
      <c r="A86" s="74" t="s">
        <v>53</v>
      </c>
      <c r="B86" s="72">
        <v>404</v>
      </c>
      <c r="C86" s="73" t="s">
        <v>100</v>
      </c>
      <c r="D86" s="72" t="s">
        <v>91</v>
      </c>
      <c r="E86" s="74" t="s">
        <v>180</v>
      </c>
      <c r="F86" s="72"/>
      <c r="G86" s="68" t="s">
        <v>123</v>
      </c>
      <c r="H86" s="75">
        <v>19</v>
      </c>
      <c r="I86" s="70">
        <v>81</v>
      </c>
      <c r="J86" s="68" t="s">
        <v>106</v>
      </c>
    </row>
    <row r="87" spans="1:10" ht="18.75" customHeight="1" x14ac:dyDescent="0.25">
      <c r="A87" s="74" t="s">
        <v>52</v>
      </c>
      <c r="B87" s="72">
        <v>199</v>
      </c>
      <c r="C87" s="73" t="s">
        <v>120</v>
      </c>
      <c r="D87" s="72" t="s">
        <v>124</v>
      </c>
      <c r="E87" s="74" t="s">
        <v>132</v>
      </c>
      <c r="F87" s="72" t="s">
        <v>98</v>
      </c>
      <c r="G87" s="68" t="s">
        <v>105</v>
      </c>
      <c r="H87" s="75">
        <v>34</v>
      </c>
      <c r="I87" s="70">
        <v>64</v>
      </c>
      <c r="J87" s="68" t="s">
        <v>103</v>
      </c>
    </row>
    <row r="88" spans="1:10" ht="18.75" customHeight="1" x14ac:dyDescent="0.25">
      <c r="A88" s="74" t="s">
        <v>50</v>
      </c>
      <c r="B88" s="61">
        <v>215</v>
      </c>
      <c r="C88" s="62" t="s">
        <v>100</v>
      </c>
      <c r="D88" s="61" t="s">
        <v>91</v>
      </c>
      <c r="E88" s="62" t="s">
        <v>243</v>
      </c>
      <c r="F88" s="61"/>
      <c r="G88" s="68" t="s">
        <v>112</v>
      </c>
      <c r="H88" s="63">
        <v>35</v>
      </c>
      <c r="I88" s="70">
        <v>99</v>
      </c>
      <c r="J88" s="68" t="s">
        <v>115</v>
      </c>
    </row>
    <row r="89" spans="1:10" ht="18.75" customHeight="1" x14ac:dyDescent="0.25">
      <c r="A89" s="74" t="s">
        <v>51</v>
      </c>
      <c r="B89" s="72">
        <v>260</v>
      </c>
      <c r="C89" s="73" t="s">
        <v>96</v>
      </c>
      <c r="D89" s="72" t="s">
        <v>91</v>
      </c>
      <c r="E89" s="74" t="s">
        <v>136</v>
      </c>
      <c r="F89" s="72"/>
      <c r="G89" s="68" t="s">
        <v>102</v>
      </c>
      <c r="H89" s="75">
        <v>27</v>
      </c>
      <c r="I89" s="70">
        <v>77</v>
      </c>
      <c r="J89" s="68" t="s">
        <v>106</v>
      </c>
    </row>
    <row r="90" spans="1:10" ht="18.75" customHeight="1" x14ac:dyDescent="0.25">
      <c r="A90" s="74" t="s">
        <v>52</v>
      </c>
      <c r="B90" s="72">
        <v>352</v>
      </c>
      <c r="C90" s="73" t="s">
        <v>120</v>
      </c>
      <c r="D90" s="72" t="s">
        <v>124</v>
      </c>
      <c r="E90" s="74" t="s">
        <v>167</v>
      </c>
      <c r="F90" s="72"/>
      <c r="G90" s="68" t="s">
        <v>123</v>
      </c>
      <c r="H90" s="75">
        <v>34</v>
      </c>
      <c r="I90" s="70">
        <v>64</v>
      </c>
      <c r="J90" s="68" t="s">
        <v>106</v>
      </c>
    </row>
    <row r="91" spans="1:10" ht="18.75" customHeight="1" x14ac:dyDescent="0.25">
      <c r="A91" s="74" t="s">
        <v>52</v>
      </c>
      <c r="B91" s="72">
        <v>396</v>
      </c>
      <c r="C91" s="73" t="s">
        <v>109</v>
      </c>
      <c r="D91" s="72" t="s">
        <v>91</v>
      </c>
      <c r="E91" s="74" t="s">
        <v>178</v>
      </c>
      <c r="F91" s="72"/>
      <c r="G91" s="68" t="s">
        <v>112</v>
      </c>
      <c r="H91" s="75">
        <v>33</v>
      </c>
      <c r="I91" s="70">
        <v>115</v>
      </c>
      <c r="J91" s="68" t="s">
        <v>103</v>
      </c>
    </row>
    <row r="92" spans="1:10" ht="18.75" customHeight="1" x14ac:dyDescent="0.25">
      <c r="A92" s="74" t="s">
        <v>51</v>
      </c>
      <c r="B92" s="72">
        <v>604</v>
      </c>
      <c r="C92" s="73" t="s">
        <v>96</v>
      </c>
      <c r="D92" s="72" t="s">
        <v>91</v>
      </c>
      <c r="E92" s="74" t="s">
        <v>189</v>
      </c>
      <c r="F92" s="72"/>
      <c r="G92" s="68" t="s">
        <v>102</v>
      </c>
      <c r="H92" s="75">
        <v>31</v>
      </c>
      <c r="I92" s="70">
        <v>75</v>
      </c>
      <c r="J92" s="68" t="s">
        <v>115</v>
      </c>
    </row>
    <row r="93" spans="1:10" ht="18.75" customHeight="1" x14ac:dyDescent="0.25">
      <c r="A93" s="74" t="s">
        <v>51</v>
      </c>
      <c r="B93" s="72">
        <v>100</v>
      </c>
      <c r="C93" s="73" t="s">
        <v>90</v>
      </c>
      <c r="D93" s="72" t="s">
        <v>91</v>
      </c>
      <c r="E93" s="74" t="s">
        <v>92</v>
      </c>
      <c r="F93" s="72"/>
      <c r="G93" s="68" t="s">
        <v>93</v>
      </c>
      <c r="H93" s="75">
        <v>18</v>
      </c>
      <c r="I93" s="70">
        <v>83</v>
      </c>
      <c r="J93" s="68" t="s">
        <v>94</v>
      </c>
    </row>
    <row r="94" spans="1:10" ht="18.75" customHeight="1" x14ac:dyDescent="0.25">
      <c r="A94" s="74" t="s">
        <v>53</v>
      </c>
      <c r="B94" s="72">
        <v>408</v>
      </c>
      <c r="C94" s="73" t="s">
        <v>100</v>
      </c>
      <c r="D94" s="72" t="s">
        <v>91</v>
      </c>
      <c r="E94" s="74" t="s">
        <v>181</v>
      </c>
      <c r="F94" s="72" t="s">
        <v>98</v>
      </c>
      <c r="G94" s="68" t="s">
        <v>105</v>
      </c>
      <c r="H94" s="75">
        <v>21</v>
      </c>
      <c r="I94" s="70">
        <v>75</v>
      </c>
      <c r="J94" s="68" t="s">
        <v>113</v>
      </c>
    </row>
    <row r="95" spans="1:10" ht="18.75" customHeight="1" x14ac:dyDescent="0.25">
      <c r="A95" s="74" t="s">
        <v>49</v>
      </c>
      <c r="B95" s="72">
        <v>368</v>
      </c>
      <c r="C95" s="73" t="s">
        <v>100</v>
      </c>
      <c r="D95" s="72" t="s">
        <v>124</v>
      </c>
      <c r="E95" s="74" t="s">
        <v>171</v>
      </c>
      <c r="F95" s="72"/>
      <c r="G95" s="68" t="s">
        <v>102</v>
      </c>
      <c r="H95" s="75">
        <v>33</v>
      </c>
      <c r="I95" s="70">
        <v>75</v>
      </c>
      <c r="J95" s="68" t="s">
        <v>113</v>
      </c>
    </row>
    <row r="96" spans="1:10" ht="18.75" customHeight="1" x14ac:dyDescent="0.25">
      <c r="A96" s="74" t="s">
        <v>52</v>
      </c>
      <c r="B96" s="72">
        <v>316</v>
      </c>
      <c r="C96" s="73" t="s">
        <v>100</v>
      </c>
      <c r="D96" s="72" t="s">
        <v>124</v>
      </c>
      <c r="E96" s="74" t="s">
        <v>156</v>
      </c>
      <c r="F96" s="72"/>
      <c r="G96" s="68" t="s">
        <v>123</v>
      </c>
      <c r="H96" s="75">
        <v>34</v>
      </c>
      <c r="I96" s="70">
        <v>89</v>
      </c>
      <c r="J96" s="68" t="s">
        <v>103</v>
      </c>
    </row>
    <row r="97" spans="1:10" ht="18.75" customHeight="1" x14ac:dyDescent="0.25">
      <c r="A97" s="74" t="s">
        <v>51</v>
      </c>
      <c r="B97" s="72">
        <v>431</v>
      </c>
      <c r="C97" s="73" t="s">
        <v>100</v>
      </c>
      <c r="D97" s="72" t="s">
        <v>124</v>
      </c>
      <c r="E97" s="74" t="s">
        <v>184</v>
      </c>
      <c r="F97" s="72"/>
      <c r="G97" s="68" t="s">
        <v>105</v>
      </c>
      <c r="H97" s="75">
        <v>29</v>
      </c>
      <c r="I97" s="70">
        <v>77</v>
      </c>
      <c r="J97" s="68" t="s">
        <v>106</v>
      </c>
    </row>
    <row r="98" spans="1:10" ht="18.75" customHeight="1" x14ac:dyDescent="0.25">
      <c r="A98" s="74" t="s">
        <v>52</v>
      </c>
      <c r="B98" s="72">
        <v>161</v>
      </c>
      <c r="C98" s="73" t="s">
        <v>100</v>
      </c>
      <c r="D98" s="72" t="s">
        <v>91</v>
      </c>
      <c r="E98" s="74" t="s">
        <v>130</v>
      </c>
      <c r="F98" s="72"/>
      <c r="G98" s="68" t="s">
        <v>105</v>
      </c>
      <c r="H98" s="75">
        <v>31</v>
      </c>
      <c r="I98" s="70">
        <v>65</v>
      </c>
      <c r="J98" s="68" t="s">
        <v>113</v>
      </c>
    </row>
    <row r="99" spans="1:10" ht="18.75" customHeight="1" x14ac:dyDescent="0.25">
      <c r="A99" s="74" t="s">
        <v>49</v>
      </c>
      <c r="B99" s="61">
        <v>214</v>
      </c>
      <c r="C99" s="62" t="s">
        <v>120</v>
      </c>
      <c r="D99" s="61" t="s">
        <v>91</v>
      </c>
      <c r="E99" s="62" t="s">
        <v>244</v>
      </c>
      <c r="F99" s="61" t="s">
        <v>98</v>
      </c>
      <c r="G99" s="68" t="s">
        <v>99</v>
      </c>
      <c r="H99" s="63">
        <v>32</v>
      </c>
      <c r="I99" s="70">
        <v>64</v>
      </c>
      <c r="J99" s="68" t="s">
        <v>106</v>
      </c>
    </row>
    <row r="100" spans="1:10" ht="18.75" customHeight="1" x14ac:dyDescent="0.25">
      <c r="A100" s="74" t="s">
        <v>52</v>
      </c>
      <c r="B100" s="72">
        <v>300</v>
      </c>
      <c r="C100" s="73" t="s">
        <v>100</v>
      </c>
      <c r="D100" s="72" t="s">
        <v>91</v>
      </c>
      <c r="E100" s="74" t="s">
        <v>149</v>
      </c>
      <c r="F100" s="72"/>
      <c r="G100" s="68" t="s">
        <v>112</v>
      </c>
      <c r="H100" s="75">
        <v>25</v>
      </c>
      <c r="I100" s="70">
        <v>99</v>
      </c>
      <c r="J100" s="68" t="s">
        <v>113</v>
      </c>
    </row>
    <row r="101" spans="1:10" ht="18.75" customHeight="1" x14ac:dyDescent="0.25">
      <c r="A101" s="74" t="s">
        <v>51</v>
      </c>
      <c r="B101" s="72">
        <v>122</v>
      </c>
      <c r="C101" s="73" t="s">
        <v>109</v>
      </c>
      <c r="D101" s="72" t="s">
        <v>91</v>
      </c>
      <c r="E101" s="74" t="s">
        <v>110</v>
      </c>
      <c r="F101" s="72"/>
      <c r="G101" s="68" t="s">
        <v>99</v>
      </c>
      <c r="H101" s="75">
        <v>34</v>
      </c>
      <c r="I101" s="70">
        <v>98</v>
      </c>
      <c r="J101" s="68" t="s">
        <v>103</v>
      </c>
    </row>
    <row r="102" spans="1:10" ht="18.75" customHeight="1" x14ac:dyDescent="0.25">
      <c r="A102" s="74" t="s">
        <v>52</v>
      </c>
      <c r="B102" s="72">
        <v>855</v>
      </c>
      <c r="C102" s="73" t="s">
        <v>96</v>
      </c>
      <c r="D102" s="72" t="s">
        <v>124</v>
      </c>
      <c r="E102" s="74" t="s">
        <v>194</v>
      </c>
      <c r="F102" s="72"/>
      <c r="G102" s="68" t="s">
        <v>108</v>
      </c>
      <c r="H102" s="75">
        <v>37</v>
      </c>
      <c r="I102" s="70">
        <v>64</v>
      </c>
      <c r="J102" s="68" t="s">
        <v>113</v>
      </c>
    </row>
    <row r="103" spans="1:10" ht="18.75" customHeight="1" x14ac:dyDescent="0.25">
      <c r="A103" s="74" t="s">
        <v>49</v>
      </c>
      <c r="B103" s="61">
        <v>1001</v>
      </c>
      <c r="C103" s="62" t="s">
        <v>96</v>
      </c>
      <c r="D103" s="61" t="s">
        <v>91</v>
      </c>
      <c r="E103" s="62" t="s">
        <v>245</v>
      </c>
      <c r="F103" s="61" t="s">
        <v>98</v>
      </c>
      <c r="G103" s="68" t="s">
        <v>108</v>
      </c>
      <c r="H103" s="63">
        <v>26</v>
      </c>
      <c r="I103" s="70">
        <v>65</v>
      </c>
      <c r="J103" s="68" t="s">
        <v>113</v>
      </c>
    </row>
    <row r="104" spans="1:10" ht="18.75" customHeight="1" x14ac:dyDescent="0.25">
      <c r="A104" s="74" t="s">
        <v>52</v>
      </c>
      <c r="B104" s="72">
        <v>400</v>
      </c>
      <c r="C104" s="73" t="s">
        <v>100</v>
      </c>
      <c r="D104" s="72" t="s">
        <v>124</v>
      </c>
      <c r="E104" s="74" t="s">
        <v>179</v>
      </c>
      <c r="F104" s="72"/>
      <c r="G104" s="68" t="s">
        <v>102</v>
      </c>
      <c r="H104" s="75">
        <v>35</v>
      </c>
      <c r="I104" s="70">
        <v>77</v>
      </c>
      <c r="J104" s="68" t="s">
        <v>115</v>
      </c>
    </row>
    <row r="105" spans="1:10" ht="18.75" customHeight="1" x14ac:dyDescent="0.25">
      <c r="A105" s="74" t="s">
        <v>53</v>
      </c>
      <c r="B105" s="61">
        <v>216</v>
      </c>
      <c r="C105" s="62" t="s">
        <v>100</v>
      </c>
      <c r="D105" s="61" t="s">
        <v>124</v>
      </c>
      <c r="E105" s="62" t="s">
        <v>246</v>
      </c>
      <c r="F105" s="61"/>
      <c r="G105" s="68" t="s">
        <v>93</v>
      </c>
      <c r="H105" s="63">
        <v>32</v>
      </c>
      <c r="I105" s="70">
        <v>98</v>
      </c>
      <c r="J105" s="68" t="s">
        <v>106</v>
      </c>
    </row>
    <row r="106" spans="1:10" ht="18.75" customHeight="1" x14ac:dyDescent="0.25">
      <c r="A106" s="74" t="s">
        <v>50</v>
      </c>
      <c r="B106" s="72">
        <v>157</v>
      </c>
      <c r="C106" s="73" t="s">
        <v>109</v>
      </c>
      <c r="D106" s="72" t="s">
        <v>91</v>
      </c>
      <c r="E106" s="74" t="s">
        <v>127</v>
      </c>
      <c r="F106" s="72"/>
      <c r="G106" s="68" t="s">
        <v>99</v>
      </c>
      <c r="H106" s="75">
        <v>18</v>
      </c>
      <c r="I106" s="70">
        <v>75</v>
      </c>
      <c r="J106" s="68" t="s">
        <v>94</v>
      </c>
    </row>
    <row r="107" spans="1:10" ht="18.75" customHeight="1" x14ac:dyDescent="0.25">
      <c r="A107" s="74" t="s">
        <v>53</v>
      </c>
      <c r="B107" s="61">
        <v>219</v>
      </c>
      <c r="C107" s="62" t="s">
        <v>100</v>
      </c>
      <c r="D107" s="61" t="s">
        <v>91</v>
      </c>
      <c r="E107" s="62" t="s">
        <v>247</v>
      </c>
      <c r="F107" s="61"/>
      <c r="G107" s="68" t="s">
        <v>99</v>
      </c>
      <c r="H107" s="63">
        <v>29</v>
      </c>
      <c r="I107" s="70">
        <v>53</v>
      </c>
      <c r="J107" s="68" t="s">
        <v>113</v>
      </c>
    </row>
    <row r="108" spans="1:10" ht="18.75" customHeight="1" x14ac:dyDescent="0.25">
      <c r="A108" s="74" t="s">
        <v>52</v>
      </c>
      <c r="B108" s="72">
        <v>426</v>
      </c>
      <c r="C108" s="73" t="s">
        <v>96</v>
      </c>
      <c r="D108" s="72" t="s">
        <v>91</v>
      </c>
      <c r="E108" s="74" t="s">
        <v>183</v>
      </c>
      <c r="F108" s="72"/>
      <c r="G108" s="68" t="s">
        <v>108</v>
      </c>
      <c r="H108" s="75">
        <v>34</v>
      </c>
      <c r="I108" s="70">
        <v>91</v>
      </c>
      <c r="J108" s="68" t="s">
        <v>103</v>
      </c>
    </row>
    <row r="109" spans="1:10" ht="18.75" customHeight="1" x14ac:dyDescent="0.25">
      <c r="A109" s="74" t="s">
        <v>52</v>
      </c>
      <c r="B109" s="72">
        <v>301</v>
      </c>
      <c r="C109" s="73" t="s">
        <v>96</v>
      </c>
      <c r="D109" s="72" t="s">
        <v>124</v>
      </c>
      <c r="E109" s="74" t="s">
        <v>150</v>
      </c>
      <c r="F109" s="72"/>
      <c r="G109" s="68" t="s">
        <v>151</v>
      </c>
      <c r="H109" s="75">
        <v>33</v>
      </c>
      <c r="I109" s="70">
        <v>91</v>
      </c>
      <c r="J109" s="68" t="s">
        <v>94</v>
      </c>
    </row>
  </sheetData>
  <phoneticPr fontId="16" type="noConversion"/>
  <pageMargins left="0.78740157499999996" right="0.78740157499999996" top="0.984251969" bottom="0.984251969" header="0.4921259845" footer="0.4921259845"/>
  <pageSetup orientation="portrait" horizontalDpi="300" verticalDpi="300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762F75-B1E0-4A1E-9079-81D21ABA3B45}">
  <dimension ref="A1:H26"/>
  <sheetViews>
    <sheetView workbookViewId="0">
      <selection activeCell="A5" sqref="A5"/>
    </sheetView>
  </sheetViews>
  <sheetFormatPr baseColWidth="10" defaultColWidth="11.5546875" defaultRowHeight="13.2" x14ac:dyDescent="0.25"/>
  <cols>
    <col min="1" max="1" width="11.5546875" style="104" customWidth="1"/>
    <col min="2" max="2" width="18" style="104" customWidth="1"/>
    <col min="3" max="4" width="11.5546875" style="104" customWidth="1"/>
    <col min="5" max="5" width="27.5546875" style="104" customWidth="1"/>
    <col min="6" max="6" width="7.109375" style="104" customWidth="1"/>
    <col min="7" max="7" width="18.44140625" customWidth="1"/>
    <col min="8" max="8" width="23.77734375" customWidth="1"/>
  </cols>
  <sheetData>
    <row r="1" spans="1:8" ht="26.4" x14ac:dyDescent="0.25">
      <c r="B1" s="146" t="s">
        <v>477</v>
      </c>
      <c r="D1" s="138" t="s">
        <v>476</v>
      </c>
      <c r="G1" s="221" t="s">
        <v>478</v>
      </c>
      <c r="H1" s="221" t="s">
        <v>479</v>
      </c>
    </row>
    <row r="2" spans="1:8" ht="30.6" customHeight="1" x14ac:dyDescent="0.25">
      <c r="B2" s="223"/>
      <c r="D2" s="148">
        <v>30</v>
      </c>
      <c r="G2" s="222"/>
      <c r="H2" s="222"/>
    </row>
    <row r="4" spans="1:8" ht="39.6" x14ac:dyDescent="0.25">
      <c r="A4" s="139" t="s">
        <v>556</v>
      </c>
      <c r="B4" s="139" t="s">
        <v>388</v>
      </c>
      <c r="C4" s="139" t="s">
        <v>389</v>
      </c>
      <c r="D4" s="139" t="s">
        <v>390</v>
      </c>
      <c r="E4" s="139" t="s">
        <v>472</v>
      </c>
      <c r="F4" s="140"/>
    </row>
    <row r="5" spans="1:8" ht="18" customHeight="1" x14ac:dyDescent="0.25">
      <c r="A5" s="260" t="s">
        <v>391</v>
      </c>
      <c r="B5" s="142" t="s">
        <v>535</v>
      </c>
      <c r="C5" s="143">
        <f ca="1">TODAY()-30</f>
        <v>45600</v>
      </c>
      <c r="D5" s="143"/>
      <c r="E5" s="144"/>
      <c r="F5" s="145"/>
    </row>
    <row r="6" spans="1:8" ht="18" customHeight="1" x14ac:dyDescent="0.25">
      <c r="A6" s="141"/>
      <c r="B6" s="142" t="s">
        <v>536</v>
      </c>
      <c r="C6" s="143">
        <f ca="1">TODAY()</f>
        <v>45630</v>
      </c>
      <c r="D6" s="143"/>
      <c r="E6" s="144"/>
      <c r="F6" s="145"/>
    </row>
    <row r="7" spans="1:8" ht="18" customHeight="1" x14ac:dyDescent="0.25">
      <c r="A7" s="141"/>
      <c r="B7" s="142" t="s">
        <v>537</v>
      </c>
      <c r="C7" s="143">
        <f ca="1">TODAY()-25</f>
        <v>45605</v>
      </c>
      <c r="D7" s="143"/>
      <c r="E7" s="144"/>
      <c r="F7" s="145"/>
    </row>
    <row r="8" spans="1:8" ht="18" customHeight="1" x14ac:dyDescent="0.25">
      <c r="A8" s="141"/>
      <c r="B8" s="142" t="s">
        <v>538</v>
      </c>
      <c r="C8" s="143">
        <f ca="1">TODAY()-1</f>
        <v>45629</v>
      </c>
      <c r="D8" s="143"/>
      <c r="E8" s="144"/>
      <c r="F8" s="145"/>
    </row>
    <row r="9" spans="1:8" ht="18" customHeight="1" x14ac:dyDescent="0.25">
      <c r="A9" s="141"/>
      <c r="B9" s="142" t="s">
        <v>539</v>
      </c>
      <c r="C9" s="143">
        <f ca="1">TODAY()-10</f>
        <v>45620</v>
      </c>
      <c r="D9" s="143"/>
      <c r="E9" s="144"/>
      <c r="F9" s="145"/>
    </row>
    <row r="10" spans="1:8" ht="18" customHeight="1" x14ac:dyDescent="0.25">
      <c r="A10" s="141"/>
      <c r="B10" s="142" t="s">
        <v>544</v>
      </c>
      <c r="C10" s="143">
        <f ca="1">TODAY()-40</f>
        <v>45590</v>
      </c>
      <c r="D10" s="143"/>
      <c r="E10" s="144"/>
      <c r="F10" s="145"/>
    </row>
    <row r="11" spans="1:8" ht="18" customHeight="1" x14ac:dyDescent="0.25">
      <c r="A11" s="141"/>
      <c r="B11" s="142" t="s">
        <v>540</v>
      </c>
      <c r="C11" s="143">
        <f ca="1">TODAY()-20</f>
        <v>45610</v>
      </c>
      <c r="D11" s="143"/>
      <c r="E11" s="144"/>
      <c r="F11" s="145"/>
    </row>
    <row r="12" spans="1:8" ht="18" customHeight="1" x14ac:dyDescent="0.25">
      <c r="A12" s="141"/>
      <c r="B12" s="142" t="s">
        <v>543</v>
      </c>
      <c r="C12" s="143">
        <f ca="1">TODAY()-10</f>
        <v>45620</v>
      </c>
      <c r="D12" s="143"/>
      <c r="E12" s="144"/>
      <c r="F12" s="145"/>
    </row>
    <row r="13" spans="1:8" ht="18" customHeight="1" x14ac:dyDescent="0.25">
      <c r="A13" s="141"/>
      <c r="B13" s="142" t="s">
        <v>541</v>
      </c>
      <c r="C13" s="143">
        <f ca="1">TODAY()-31</f>
        <v>45599</v>
      </c>
      <c r="D13" s="143"/>
      <c r="E13" s="144"/>
      <c r="F13" s="145"/>
    </row>
    <row r="14" spans="1:8" ht="18" customHeight="1" x14ac:dyDescent="0.25">
      <c r="A14" s="141"/>
      <c r="B14" s="142" t="s">
        <v>542</v>
      </c>
      <c r="C14" s="143">
        <f ca="1">TODAY()-3</f>
        <v>45627</v>
      </c>
      <c r="D14" s="143"/>
      <c r="E14" s="144"/>
      <c r="F14" s="145"/>
    </row>
    <row r="15" spans="1:8" x14ac:dyDescent="0.25">
      <c r="C15" s="146"/>
      <c r="D15" s="146"/>
      <c r="E15" s="146"/>
      <c r="F15" s="146"/>
    </row>
    <row r="16" spans="1:8" x14ac:dyDescent="0.25">
      <c r="A16" s="147" t="s">
        <v>481</v>
      </c>
      <c r="C16" s="146"/>
      <c r="D16" s="146"/>
      <c r="E16" s="146"/>
      <c r="F16" s="146"/>
    </row>
    <row r="17" spans="1:6" x14ac:dyDescent="0.25">
      <c r="A17" s="147" t="s">
        <v>392</v>
      </c>
      <c r="C17" s="146"/>
      <c r="D17" s="146"/>
      <c r="E17" s="146"/>
      <c r="F17" s="146"/>
    </row>
    <row r="18" spans="1:6" x14ac:dyDescent="0.25">
      <c r="A18" s="104" t="s">
        <v>482</v>
      </c>
      <c r="C18" s="146"/>
      <c r="D18" s="146"/>
      <c r="E18" s="146"/>
      <c r="F18" s="146"/>
    </row>
    <row r="19" spans="1:6" x14ac:dyDescent="0.25">
      <c r="A19" s="224" t="s">
        <v>480</v>
      </c>
      <c r="C19" s="146"/>
      <c r="D19" s="146"/>
      <c r="E19" s="146"/>
      <c r="F19" s="146"/>
    </row>
    <row r="20" spans="1:6" x14ac:dyDescent="0.25">
      <c r="C20" s="146"/>
      <c r="D20" s="146"/>
      <c r="E20" s="146"/>
      <c r="F20" s="146"/>
    </row>
    <row r="21" spans="1:6" x14ac:dyDescent="0.25">
      <c r="C21" s="146"/>
      <c r="D21" s="146"/>
      <c r="E21" s="146"/>
      <c r="F21" s="146"/>
    </row>
    <row r="22" spans="1:6" x14ac:dyDescent="0.25">
      <c r="C22" s="146"/>
      <c r="D22" s="146"/>
      <c r="E22" s="146"/>
      <c r="F22" s="146"/>
    </row>
    <row r="23" spans="1:6" x14ac:dyDescent="0.25">
      <c r="C23" s="146"/>
      <c r="D23" s="146"/>
      <c r="E23" s="146"/>
      <c r="F23" s="146"/>
    </row>
    <row r="24" spans="1:6" x14ac:dyDescent="0.25">
      <c r="C24" s="146"/>
      <c r="D24" s="146"/>
      <c r="F24" s="146"/>
    </row>
    <row r="25" spans="1:6" x14ac:dyDescent="0.25">
      <c r="C25" s="146"/>
      <c r="D25" s="146"/>
      <c r="F25" s="146"/>
    </row>
    <row r="26" spans="1:6" x14ac:dyDescent="0.25">
      <c r="C26" s="146"/>
      <c r="D26" s="146"/>
    </row>
  </sheetData>
  <pageMargins left="0.78740157499999996" right="0.78740157499999996" top="0.984251969" bottom="0.984251969" header="0.4921259845" footer="0.4921259845"/>
  <pageSetup orientation="portrait" horizontalDpi="180" verticalDpi="18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7233D2-6B7C-4BB9-8921-3789603A9BB6}">
  <dimension ref="A1:H31"/>
  <sheetViews>
    <sheetView topLeftCell="A6" zoomScale="120" zoomScaleNormal="120" workbookViewId="0">
      <selection activeCell="C2" sqref="A2:H2"/>
    </sheetView>
  </sheetViews>
  <sheetFormatPr baseColWidth="10" defaultColWidth="11.44140625" defaultRowHeight="13.2" x14ac:dyDescent="0.25"/>
  <cols>
    <col min="1" max="1" width="15.109375" style="104" customWidth="1"/>
    <col min="2" max="2" width="11.44140625" style="104"/>
    <col min="3" max="6" width="12.5546875" style="104" customWidth="1"/>
    <col min="7" max="16384" width="11.44140625" style="104"/>
  </cols>
  <sheetData>
    <row r="1" spans="1:7" x14ac:dyDescent="0.25">
      <c r="A1" s="104" t="s">
        <v>447</v>
      </c>
    </row>
    <row r="2" spans="1:7" x14ac:dyDescent="0.25">
      <c r="A2" s="104" t="s">
        <v>418</v>
      </c>
    </row>
    <row r="4" spans="1:7" ht="13.8" thickBot="1" x14ac:dyDescent="0.3"/>
    <row r="5" spans="1:7" ht="16.2" thickBot="1" x14ac:dyDescent="0.3">
      <c r="A5" s="151" t="s">
        <v>419</v>
      </c>
      <c r="B5" s="152"/>
      <c r="C5" s="152"/>
      <c r="D5" s="152"/>
      <c r="E5" s="152"/>
      <c r="F5" s="152"/>
      <c r="G5" s="151"/>
    </row>
    <row r="7" spans="1:7" ht="13.8" thickBot="1" x14ac:dyDescent="0.3"/>
    <row r="8" spans="1:7" ht="40.200000000000003" thickBot="1" x14ac:dyDescent="0.3">
      <c r="A8" s="163" t="s">
        <v>420</v>
      </c>
      <c r="B8" s="164" t="s">
        <v>446</v>
      </c>
      <c r="C8" s="288" t="s">
        <v>421</v>
      </c>
      <c r="D8" s="289"/>
      <c r="E8" s="289"/>
      <c r="F8" s="290"/>
      <c r="G8" s="165" t="s">
        <v>422</v>
      </c>
    </row>
    <row r="9" spans="1:7" ht="13.8" thickBot="1" x14ac:dyDescent="0.3">
      <c r="C9" s="169" t="s">
        <v>442</v>
      </c>
      <c r="D9" s="170" t="s">
        <v>443</v>
      </c>
      <c r="E9" s="170" t="s">
        <v>444</v>
      </c>
      <c r="F9" s="171" t="s">
        <v>445</v>
      </c>
    </row>
    <row r="10" spans="1:7" ht="13.8" thickBot="1" x14ac:dyDescent="0.3"/>
    <row r="11" spans="1:7" ht="14.4" x14ac:dyDescent="0.3">
      <c r="A11" s="154" t="s">
        <v>423</v>
      </c>
      <c r="B11" s="155" t="s">
        <v>424</v>
      </c>
      <c r="C11" s="158">
        <v>0.78</v>
      </c>
      <c r="D11" s="158">
        <v>0.89</v>
      </c>
      <c r="E11" s="158">
        <v>0.82</v>
      </c>
      <c r="F11" s="166">
        <v>0.84</v>
      </c>
      <c r="G11" s="178"/>
    </row>
    <row r="12" spans="1:7" ht="14.4" x14ac:dyDescent="0.3">
      <c r="A12" s="159" t="s">
        <v>425</v>
      </c>
      <c r="B12" s="160" t="s">
        <v>426</v>
      </c>
      <c r="C12" s="161">
        <v>0.87</v>
      </c>
      <c r="D12" s="161">
        <v>0.83</v>
      </c>
      <c r="E12" s="161">
        <v>0.79</v>
      </c>
      <c r="F12" s="167">
        <v>0.85</v>
      </c>
      <c r="G12" s="179"/>
    </row>
    <row r="13" spans="1:7" ht="14.4" x14ac:dyDescent="0.3">
      <c r="A13" s="159" t="s">
        <v>427</v>
      </c>
      <c r="B13" s="160" t="s">
        <v>428</v>
      </c>
      <c r="C13" s="161">
        <v>0.72</v>
      </c>
      <c r="D13" s="161">
        <v>0.79</v>
      </c>
      <c r="E13" s="161">
        <v>0.83</v>
      </c>
      <c r="F13" s="167">
        <v>0.8</v>
      </c>
      <c r="G13" s="179"/>
    </row>
    <row r="14" spans="1:7" ht="14.4" x14ac:dyDescent="0.3">
      <c r="A14" s="159" t="s">
        <v>429</v>
      </c>
      <c r="B14" s="160" t="s">
        <v>430</v>
      </c>
      <c r="C14" s="161">
        <v>0.89</v>
      </c>
      <c r="D14" s="161">
        <v>0.92</v>
      </c>
      <c r="E14" s="161">
        <v>0.88</v>
      </c>
      <c r="F14" s="167">
        <v>0.76</v>
      </c>
      <c r="G14" s="179"/>
    </row>
    <row r="15" spans="1:7" ht="14.4" x14ac:dyDescent="0.3">
      <c r="A15" s="159" t="s">
        <v>431</v>
      </c>
      <c r="B15" s="160" t="s">
        <v>432</v>
      </c>
      <c r="C15" s="161">
        <v>0.73</v>
      </c>
      <c r="D15" s="161">
        <v>0.81</v>
      </c>
      <c r="E15" s="161">
        <v>0.86</v>
      </c>
      <c r="F15" s="167">
        <v>0.84</v>
      </c>
      <c r="G15" s="179"/>
    </row>
    <row r="16" spans="1:7" ht="14.4" x14ac:dyDescent="0.3">
      <c r="A16" s="159" t="s">
        <v>433</v>
      </c>
      <c r="B16" s="160" t="s">
        <v>434</v>
      </c>
      <c r="C16" s="161">
        <v>0.64</v>
      </c>
      <c r="D16" s="161">
        <v>0.68</v>
      </c>
      <c r="E16" s="161">
        <v>0.79</v>
      </c>
      <c r="F16" s="167">
        <v>0.56999999999999995</v>
      </c>
      <c r="G16" s="179"/>
    </row>
    <row r="17" spans="1:8" ht="15" thickBot="1" x14ac:dyDescent="0.35">
      <c r="A17" s="156" t="s">
        <v>435</v>
      </c>
      <c r="B17" s="157" t="s">
        <v>436</v>
      </c>
      <c r="C17" s="162">
        <v>0.91</v>
      </c>
      <c r="D17" s="162">
        <v>0.95</v>
      </c>
      <c r="E17" s="162">
        <v>0.86</v>
      </c>
      <c r="F17" s="168">
        <v>0.92</v>
      </c>
      <c r="G17" s="180"/>
    </row>
    <row r="18" spans="1:8" x14ac:dyDescent="0.25">
      <c r="C18" s="146"/>
      <c r="D18" s="146"/>
      <c r="E18" s="146"/>
      <c r="F18" s="146"/>
      <c r="G18" s="146"/>
    </row>
    <row r="19" spans="1:8" ht="13.8" thickBot="1" x14ac:dyDescent="0.3">
      <c r="C19" s="146"/>
      <c r="D19" s="146"/>
      <c r="E19" s="146"/>
      <c r="F19" s="146"/>
      <c r="G19" s="146"/>
    </row>
    <row r="20" spans="1:8" x14ac:dyDescent="0.25">
      <c r="A20" s="291" t="s">
        <v>437</v>
      </c>
      <c r="B20" s="292"/>
      <c r="C20" s="172"/>
      <c r="D20" s="172"/>
      <c r="E20" s="172"/>
      <c r="F20" s="172"/>
      <c r="G20" s="173"/>
    </row>
    <row r="21" spans="1:8" x14ac:dyDescent="0.25">
      <c r="A21" s="293" t="s">
        <v>438</v>
      </c>
      <c r="B21" s="294"/>
      <c r="C21" s="174"/>
      <c r="D21" s="174"/>
      <c r="E21" s="174"/>
      <c r="F21" s="174"/>
      <c r="G21" s="175"/>
    </row>
    <row r="22" spans="1:8" ht="13.8" thickBot="1" x14ac:dyDescent="0.3">
      <c r="A22" s="295" t="s">
        <v>439</v>
      </c>
      <c r="B22" s="296"/>
      <c r="C22" s="176"/>
      <c r="D22" s="176"/>
      <c r="E22" s="176"/>
      <c r="F22" s="176"/>
      <c r="G22" s="177"/>
    </row>
    <row r="23" spans="1:8" ht="13.8" thickBot="1" x14ac:dyDescent="0.3"/>
    <row r="24" spans="1:8" ht="14.4" x14ac:dyDescent="0.3">
      <c r="A24" s="297" t="s">
        <v>440</v>
      </c>
      <c r="B24" s="298"/>
      <c r="C24" s="181"/>
      <c r="F24" s="149"/>
      <c r="G24" s="149"/>
      <c r="H24" s="149"/>
    </row>
    <row r="25" spans="1:8" ht="15" hidden="1" thickBot="1" x14ac:dyDescent="0.35">
      <c r="A25" s="286" t="s">
        <v>441</v>
      </c>
      <c r="B25" s="287"/>
      <c r="C25" s="182"/>
      <c r="F25" s="149"/>
      <c r="G25" s="149"/>
      <c r="H25" s="149"/>
    </row>
    <row r="26" spans="1:8" ht="14.4" x14ac:dyDescent="0.3">
      <c r="F26" s="149"/>
      <c r="G26" s="149"/>
      <c r="H26" s="149"/>
    </row>
    <row r="27" spans="1:8" ht="14.4" x14ac:dyDescent="0.3">
      <c r="F27" s="149"/>
      <c r="G27" s="149"/>
      <c r="H27" s="149"/>
    </row>
    <row r="28" spans="1:8" ht="14.4" x14ac:dyDescent="0.3">
      <c r="F28" s="149"/>
      <c r="G28" s="149"/>
      <c r="H28" s="149"/>
    </row>
    <row r="29" spans="1:8" ht="14.4" x14ac:dyDescent="0.3">
      <c r="F29" s="149"/>
      <c r="G29" s="149"/>
      <c r="H29" s="149"/>
    </row>
    <row r="30" spans="1:8" ht="14.4" x14ac:dyDescent="0.3">
      <c r="F30" s="149"/>
      <c r="G30" s="149"/>
      <c r="H30" s="149"/>
    </row>
    <row r="31" spans="1:8" ht="14.4" x14ac:dyDescent="0.3">
      <c r="F31" s="149"/>
      <c r="G31" s="149"/>
      <c r="H31" s="149"/>
    </row>
  </sheetData>
  <mergeCells count="6">
    <mergeCell ref="A25:B25"/>
    <mergeCell ref="C8:F8"/>
    <mergeCell ref="A20:B20"/>
    <mergeCell ref="A21:B21"/>
    <mergeCell ref="A22:B22"/>
    <mergeCell ref="A24:B24"/>
  </mergeCells>
  <pageMargins left="0.78740157499999996" right="0.78740157499999996" top="0.984251969" bottom="0.984251969" header="0.4921259845" footer="0.4921259845"/>
  <pageSetup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3ED4F8-A7AD-4DE0-AEA4-F96FA9142B18}">
  <dimension ref="A1:I18"/>
  <sheetViews>
    <sheetView workbookViewId="0">
      <selection activeCell="C2" sqref="A2:H2"/>
    </sheetView>
  </sheetViews>
  <sheetFormatPr baseColWidth="10" defaultColWidth="11.44140625" defaultRowHeight="16.8" customHeight="1" x14ac:dyDescent="0.25"/>
  <cols>
    <col min="1" max="6" width="11.44140625" style="104"/>
    <col min="7" max="7" width="13.88671875" style="104" bestFit="1" customWidth="1"/>
    <col min="8" max="16384" width="11.44140625" style="104"/>
  </cols>
  <sheetData>
    <row r="1" spans="1:9" ht="16.8" customHeight="1" x14ac:dyDescent="0.3">
      <c r="A1" s="183" t="s">
        <v>448</v>
      </c>
      <c r="B1" s="184"/>
      <c r="C1" s="184"/>
      <c r="D1" s="184"/>
      <c r="E1" s="184"/>
      <c r="F1" s="184"/>
      <c r="G1" s="184"/>
      <c r="H1" s="185"/>
      <c r="I1" s="185"/>
    </row>
    <row r="2" spans="1:9" ht="16.8" customHeight="1" x14ac:dyDescent="0.25">
      <c r="A2" s="184"/>
      <c r="B2" s="184"/>
      <c r="C2" s="184"/>
      <c r="D2" s="184"/>
      <c r="E2" s="184"/>
      <c r="F2" s="184"/>
      <c r="G2" s="184"/>
      <c r="H2" s="185"/>
      <c r="I2" s="185"/>
    </row>
    <row r="3" spans="1:9" ht="16.8" customHeight="1" x14ac:dyDescent="0.25">
      <c r="A3" s="186" t="s">
        <v>449</v>
      </c>
      <c r="B3" s="187"/>
      <c r="C3" s="188"/>
      <c r="D3" s="188"/>
      <c r="E3" s="188"/>
      <c r="F3" s="188"/>
      <c r="G3" s="189"/>
      <c r="H3" s="185"/>
      <c r="I3" s="185"/>
    </row>
    <row r="4" spans="1:9" ht="16.8" customHeight="1" x14ac:dyDescent="0.25">
      <c r="A4" s="211"/>
      <c r="B4" s="212"/>
      <c r="C4" s="213" t="s">
        <v>450</v>
      </c>
      <c r="D4" s="213" t="s">
        <v>451</v>
      </c>
      <c r="E4" s="213" t="s">
        <v>452</v>
      </c>
      <c r="F4" s="213" t="s">
        <v>453</v>
      </c>
      <c r="G4" s="214" t="s">
        <v>555</v>
      </c>
      <c r="H4" s="185"/>
      <c r="I4" s="185"/>
    </row>
    <row r="5" spans="1:9" ht="16.8" customHeight="1" x14ac:dyDescent="0.25">
      <c r="A5" s="190" t="s">
        <v>35</v>
      </c>
      <c r="C5" s="191">
        <v>50000</v>
      </c>
      <c r="D5" s="191">
        <v>42000</v>
      </c>
      <c r="E5" s="191">
        <v>60000</v>
      </c>
      <c r="F5" s="191">
        <v>55000</v>
      </c>
      <c r="G5" s="201"/>
      <c r="H5" s="185"/>
      <c r="I5" s="185"/>
    </row>
    <row r="6" spans="1:9" ht="16.8" customHeight="1" x14ac:dyDescent="0.25">
      <c r="A6" s="190" t="s">
        <v>454</v>
      </c>
      <c r="C6" s="191">
        <v>1000</v>
      </c>
      <c r="D6" s="191">
        <v>1300</v>
      </c>
      <c r="E6" s="191">
        <v>2200</v>
      </c>
      <c r="F6" s="191">
        <v>2500</v>
      </c>
      <c r="G6" s="201"/>
      <c r="H6" s="185"/>
      <c r="I6" s="185"/>
    </row>
    <row r="7" spans="1:9" ht="16.8" customHeight="1" x14ac:dyDescent="0.25">
      <c r="A7" s="192" t="s">
        <v>38</v>
      </c>
      <c r="B7" s="193"/>
      <c r="C7" s="202"/>
      <c r="D7" s="202"/>
      <c r="E7" s="202"/>
      <c r="F7" s="202"/>
      <c r="G7" s="201"/>
      <c r="H7" s="185"/>
      <c r="I7" s="185"/>
    </row>
    <row r="8" spans="1:9" ht="16.8" customHeight="1" x14ac:dyDescent="0.25">
      <c r="A8" s="194"/>
      <c r="B8" s="195"/>
      <c r="C8" s="196"/>
      <c r="D8" s="196"/>
      <c r="E8" s="196"/>
      <c r="F8" s="196"/>
      <c r="G8" s="201"/>
      <c r="H8" s="185"/>
      <c r="I8" s="185"/>
    </row>
    <row r="9" spans="1:9" ht="16.8" customHeight="1" x14ac:dyDescent="0.25">
      <c r="A9" s="190" t="s">
        <v>455</v>
      </c>
      <c r="B9" s="220">
        <v>0.18</v>
      </c>
      <c r="C9" s="203"/>
      <c r="D9" s="203"/>
      <c r="E9" s="203"/>
      <c r="F9" s="203"/>
      <c r="G9" s="201"/>
      <c r="H9" s="185"/>
      <c r="I9" s="185"/>
    </row>
    <row r="10" spans="1:9" ht="16.8" customHeight="1" x14ac:dyDescent="0.25">
      <c r="A10" s="190" t="s">
        <v>456</v>
      </c>
      <c r="C10" s="197">
        <v>16000</v>
      </c>
      <c r="D10" s="197">
        <v>16000</v>
      </c>
      <c r="E10" s="197">
        <v>16000</v>
      </c>
      <c r="F10" s="197">
        <v>16000</v>
      </c>
      <c r="G10" s="201"/>
      <c r="H10" s="185"/>
      <c r="I10" s="185"/>
    </row>
    <row r="11" spans="1:9" ht="16.8" customHeight="1" x14ac:dyDescent="0.25">
      <c r="A11" s="190" t="s">
        <v>457</v>
      </c>
      <c r="C11" s="197">
        <v>6000</v>
      </c>
      <c r="D11" s="197">
        <v>6000</v>
      </c>
      <c r="E11" s="197">
        <v>6000</v>
      </c>
      <c r="F11" s="197">
        <v>6000</v>
      </c>
      <c r="G11" s="201"/>
      <c r="H11" s="185"/>
      <c r="I11" s="185"/>
    </row>
    <row r="12" spans="1:9" ht="16.8" customHeight="1" x14ac:dyDescent="0.25">
      <c r="A12" s="190" t="s">
        <v>458</v>
      </c>
      <c r="C12" s="197">
        <v>4000</v>
      </c>
      <c r="D12" s="197">
        <v>4000</v>
      </c>
      <c r="E12" s="197">
        <v>4000</v>
      </c>
      <c r="F12" s="197">
        <v>4000</v>
      </c>
      <c r="G12" s="201"/>
      <c r="H12" s="185"/>
      <c r="I12" s="185"/>
    </row>
    <row r="13" spans="1:9" ht="16.8" customHeight="1" x14ac:dyDescent="0.25">
      <c r="A13" s="190" t="s">
        <v>459</v>
      </c>
      <c r="C13" s="197">
        <v>1000</v>
      </c>
      <c r="D13" s="197">
        <v>1000</v>
      </c>
      <c r="E13" s="197">
        <v>1000</v>
      </c>
      <c r="F13" s="197">
        <v>1000</v>
      </c>
      <c r="G13" s="201"/>
      <c r="H13" s="185"/>
      <c r="I13" s="185"/>
    </row>
    <row r="14" spans="1:9" ht="16.8" customHeight="1" x14ac:dyDescent="0.25">
      <c r="A14" s="190"/>
      <c r="C14" s="198"/>
      <c r="D14" s="198"/>
      <c r="E14" s="198"/>
      <c r="F14" s="198"/>
      <c r="G14" s="153"/>
      <c r="H14" s="185"/>
      <c r="I14" s="185"/>
    </row>
    <row r="15" spans="1:9" ht="16.8" customHeight="1" x14ac:dyDescent="0.25">
      <c r="A15" s="199" t="s">
        <v>460</v>
      </c>
      <c r="B15" s="200"/>
      <c r="C15" s="202"/>
      <c r="D15" s="202"/>
      <c r="E15" s="202"/>
      <c r="F15" s="202"/>
      <c r="G15" s="204"/>
      <c r="H15" s="185"/>
      <c r="I15" s="185"/>
    </row>
    <row r="16" spans="1:9" ht="16.8" customHeight="1" x14ac:dyDescent="0.25">
      <c r="A16" s="185"/>
      <c r="B16" s="185"/>
      <c r="C16" s="185"/>
      <c r="D16" s="185"/>
      <c r="E16" s="185"/>
      <c r="F16" s="185"/>
      <c r="G16" s="185"/>
      <c r="H16" s="185"/>
      <c r="I16" s="185"/>
    </row>
    <row r="17" spans="1:9" ht="16.8" customHeight="1" x14ac:dyDescent="0.25">
      <c r="A17" s="185"/>
      <c r="B17" s="185"/>
      <c r="C17" s="185"/>
      <c r="D17" s="185"/>
      <c r="E17" s="185"/>
      <c r="F17" s="185"/>
      <c r="G17" s="185"/>
      <c r="H17" s="185"/>
      <c r="I17" s="185"/>
    </row>
    <row r="18" spans="1:9" ht="16.8" customHeight="1" x14ac:dyDescent="0.25">
      <c r="A18" s="185"/>
      <c r="B18" s="185"/>
      <c r="C18" s="185"/>
      <c r="D18" s="185"/>
      <c r="E18" s="185"/>
      <c r="F18" s="185"/>
      <c r="G18" s="185"/>
      <c r="H18" s="185"/>
      <c r="I18" s="185"/>
    </row>
  </sheetData>
  <pageMargins left="0.78740157499999996" right="0.78740157499999996" top="0.984251969" bottom="0.984251969" header="0.4921259845" footer="0.4921259845"/>
  <pageSetup orientation="portrait" horizontalDpi="300" verticalDpi="300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0"/>
  <sheetViews>
    <sheetView workbookViewId="0">
      <selection activeCell="A6" sqref="A6"/>
    </sheetView>
  </sheetViews>
  <sheetFormatPr baseColWidth="10" defaultColWidth="11.44140625" defaultRowHeight="21" customHeight="1" x14ac:dyDescent="0.25"/>
  <cols>
    <col min="1" max="1" width="30.44140625" style="49" customWidth="1"/>
    <col min="2" max="4" width="11" style="49" customWidth="1"/>
    <col min="5" max="5" width="14.33203125" style="49" customWidth="1"/>
    <col min="6" max="8" width="11" style="49" customWidth="1"/>
    <col min="9" max="9" width="14.33203125" style="49" customWidth="1"/>
    <col min="10" max="12" width="11" style="49" customWidth="1"/>
    <col min="13" max="13" width="14.33203125" style="49" customWidth="1"/>
    <col min="14" max="16" width="11" style="49" customWidth="1"/>
    <col min="17" max="18" width="14.33203125" style="49" customWidth="1"/>
    <col min="19" max="16384" width="11.44140625" style="49"/>
  </cols>
  <sheetData>
    <row r="1" spans="1:18" ht="51.75" customHeight="1" thickBot="1" x14ac:dyDescent="0.7">
      <c r="A1" s="47" t="s">
        <v>199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</row>
    <row r="2" spans="1:18" ht="35.25" customHeight="1" thickBot="1" x14ac:dyDescent="0.7">
      <c r="A2" s="57" t="s">
        <v>200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</row>
    <row r="3" spans="1:18" ht="31.5" customHeight="1" x14ac:dyDescent="0.25">
      <c r="A3" s="131" t="s">
        <v>201</v>
      </c>
      <c r="B3" s="217" t="s">
        <v>46</v>
      </c>
      <c r="C3" s="217" t="s">
        <v>47</v>
      </c>
      <c r="D3" s="217" t="s">
        <v>48</v>
      </c>
      <c r="E3" s="217" t="s">
        <v>68</v>
      </c>
      <c r="F3" s="217" t="s">
        <v>69</v>
      </c>
      <c r="G3" s="217" t="s">
        <v>70</v>
      </c>
      <c r="H3" s="217" t="s">
        <v>71</v>
      </c>
      <c r="I3" s="217" t="s">
        <v>72</v>
      </c>
      <c r="J3" s="217" t="s">
        <v>73</v>
      </c>
      <c r="K3" s="217" t="s">
        <v>74</v>
      </c>
      <c r="L3" s="217" t="s">
        <v>75</v>
      </c>
      <c r="M3" s="217" t="s">
        <v>76</v>
      </c>
      <c r="N3" s="217" t="s">
        <v>77</v>
      </c>
      <c r="O3" s="217" t="s">
        <v>78</v>
      </c>
      <c r="P3" s="217" t="s">
        <v>79</v>
      </c>
      <c r="Q3" s="217" t="s">
        <v>80</v>
      </c>
      <c r="R3" s="218" t="s">
        <v>3</v>
      </c>
    </row>
    <row r="4" spans="1:18" ht="24" customHeight="1" x14ac:dyDescent="0.25">
      <c r="A4" s="50" t="s">
        <v>202</v>
      </c>
      <c r="B4" s="51">
        <v>100</v>
      </c>
      <c r="C4" s="51">
        <v>308</v>
      </c>
      <c r="D4" s="51">
        <v>102</v>
      </c>
      <c r="E4" s="132">
        <f t="shared" ref="E4:E12" si="0">SUM(B4:D4)</f>
        <v>510</v>
      </c>
      <c r="F4" s="51">
        <v>103</v>
      </c>
      <c r="G4" s="51">
        <v>104</v>
      </c>
      <c r="H4" s="51">
        <v>105</v>
      </c>
      <c r="I4" s="132">
        <f t="shared" ref="I4:I12" si="1">SUM(F4:H4)</f>
        <v>312</v>
      </c>
      <c r="J4" s="51">
        <v>106</v>
      </c>
      <c r="K4" s="51">
        <v>107</v>
      </c>
      <c r="L4" s="51">
        <v>108</v>
      </c>
      <c r="M4" s="132">
        <f t="shared" ref="M4:M12" si="2">SUM(J4:L4)</f>
        <v>321</v>
      </c>
      <c r="N4" s="51">
        <v>109</v>
      </c>
      <c r="O4" s="51">
        <v>110</v>
      </c>
      <c r="P4" s="51">
        <v>111</v>
      </c>
      <c r="Q4" s="132">
        <f t="shared" ref="Q4:Q12" si="3">SUM(N4:P4)</f>
        <v>330</v>
      </c>
      <c r="R4" s="133">
        <f t="shared" ref="R4:R10" si="4">SUM(Q4,M4,I4,E4)</f>
        <v>1473</v>
      </c>
    </row>
    <row r="5" spans="1:18" ht="24" customHeight="1" x14ac:dyDescent="0.25">
      <c r="A5" s="50" t="s">
        <v>203</v>
      </c>
      <c r="B5" s="51">
        <v>200</v>
      </c>
      <c r="C5" s="51">
        <v>201</v>
      </c>
      <c r="D5" s="51">
        <v>202</v>
      </c>
      <c r="E5" s="132">
        <f t="shared" si="0"/>
        <v>603</v>
      </c>
      <c r="F5" s="51">
        <v>203</v>
      </c>
      <c r="G5" s="51">
        <v>204</v>
      </c>
      <c r="H5" s="51">
        <v>205</v>
      </c>
      <c r="I5" s="132">
        <f t="shared" si="1"/>
        <v>612</v>
      </c>
      <c r="J5" s="51">
        <v>206</v>
      </c>
      <c r="K5" s="51">
        <v>207</v>
      </c>
      <c r="L5" s="51">
        <v>208</v>
      </c>
      <c r="M5" s="132">
        <f t="shared" si="2"/>
        <v>621</v>
      </c>
      <c r="N5" s="51">
        <v>209</v>
      </c>
      <c r="O5" s="51">
        <v>210</v>
      </c>
      <c r="P5" s="51">
        <v>215</v>
      </c>
      <c r="Q5" s="132">
        <f t="shared" si="3"/>
        <v>634</v>
      </c>
      <c r="R5" s="133">
        <f t="shared" si="4"/>
        <v>2470</v>
      </c>
    </row>
    <row r="6" spans="1:18" ht="24" customHeight="1" x14ac:dyDescent="0.25">
      <c r="A6" s="50" t="s">
        <v>554</v>
      </c>
      <c r="B6" s="51">
        <v>150</v>
      </c>
      <c r="C6" s="51">
        <v>308</v>
      </c>
      <c r="D6" s="51">
        <v>152</v>
      </c>
      <c r="E6" s="132">
        <f t="shared" si="0"/>
        <v>610</v>
      </c>
      <c r="F6" s="51">
        <v>153</v>
      </c>
      <c r="G6" s="51">
        <v>154</v>
      </c>
      <c r="H6" s="51">
        <v>155</v>
      </c>
      <c r="I6" s="132">
        <f t="shared" si="1"/>
        <v>462</v>
      </c>
      <c r="J6" s="51">
        <v>156</v>
      </c>
      <c r="K6" s="51">
        <v>157</v>
      </c>
      <c r="L6" s="51">
        <v>158</v>
      </c>
      <c r="M6" s="132">
        <f t="shared" si="2"/>
        <v>471</v>
      </c>
      <c r="N6" s="51">
        <v>159</v>
      </c>
      <c r="O6" s="51">
        <v>160</v>
      </c>
      <c r="P6" s="51">
        <v>161</v>
      </c>
      <c r="Q6" s="132">
        <f t="shared" si="3"/>
        <v>480</v>
      </c>
      <c r="R6" s="133">
        <f t="shared" si="4"/>
        <v>2023</v>
      </c>
    </row>
    <row r="7" spans="1:18" ht="24" customHeight="1" x14ac:dyDescent="0.25">
      <c r="A7" s="50" t="s">
        <v>204</v>
      </c>
      <c r="B7" s="51">
        <v>500</v>
      </c>
      <c r="C7" s="51">
        <v>501</v>
      </c>
      <c r="D7" s="51">
        <v>502</v>
      </c>
      <c r="E7" s="132">
        <f t="shared" si="0"/>
        <v>1503</v>
      </c>
      <c r="F7" s="51">
        <v>303</v>
      </c>
      <c r="G7" s="51">
        <v>504</v>
      </c>
      <c r="H7" s="51">
        <v>255</v>
      </c>
      <c r="I7" s="132">
        <f t="shared" si="1"/>
        <v>1062</v>
      </c>
      <c r="J7" s="51">
        <v>308</v>
      </c>
      <c r="K7" s="51">
        <v>307</v>
      </c>
      <c r="L7" s="51">
        <v>508</v>
      </c>
      <c r="M7" s="132">
        <f t="shared" si="2"/>
        <v>1123</v>
      </c>
      <c r="N7" s="51">
        <v>509</v>
      </c>
      <c r="O7" s="51">
        <v>510</v>
      </c>
      <c r="P7" s="51">
        <v>527</v>
      </c>
      <c r="Q7" s="132">
        <f t="shared" si="3"/>
        <v>1546</v>
      </c>
      <c r="R7" s="133">
        <f t="shared" si="4"/>
        <v>5234</v>
      </c>
    </row>
    <row r="8" spans="1:18" ht="24" customHeight="1" x14ac:dyDescent="0.25">
      <c r="A8" s="50" t="s">
        <v>205</v>
      </c>
      <c r="B8" s="51">
        <v>350</v>
      </c>
      <c r="C8" s="51">
        <v>351</v>
      </c>
      <c r="D8" s="51">
        <v>352</v>
      </c>
      <c r="E8" s="132">
        <f t="shared" si="0"/>
        <v>1053</v>
      </c>
      <c r="F8" s="51">
        <v>353</v>
      </c>
      <c r="G8" s="51">
        <v>354</v>
      </c>
      <c r="H8" s="51">
        <v>355</v>
      </c>
      <c r="I8" s="132">
        <f t="shared" si="1"/>
        <v>1062</v>
      </c>
      <c r="J8" s="51">
        <v>356</v>
      </c>
      <c r="K8" s="51">
        <v>357</v>
      </c>
      <c r="L8" s="51">
        <v>358</v>
      </c>
      <c r="M8" s="132">
        <f t="shared" si="2"/>
        <v>1071</v>
      </c>
      <c r="N8" s="51">
        <v>359</v>
      </c>
      <c r="O8" s="51">
        <v>360</v>
      </c>
      <c r="P8" s="51">
        <v>361</v>
      </c>
      <c r="Q8" s="132">
        <f t="shared" si="3"/>
        <v>1080</v>
      </c>
      <c r="R8" s="133">
        <f t="shared" si="4"/>
        <v>4266</v>
      </c>
    </row>
    <row r="9" spans="1:18" ht="24" customHeight="1" x14ac:dyDescent="0.25">
      <c r="A9" s="50" t="s">
        <v>206</v>
      </c>
      <c r="B9" s="130">
        <v>450</v>
      </c>
      <c r="C9" s="51">
        <v>500</v>
      </c>
      <c r="D9" s="51">
        <v>177</v>
      </c>
      <c r="E9" s="132">
        <f>SUM(B9:D9)</f>
        <v>1127</v>
      </c>
      <c r="F9" s="51">
        <v>178</v>
      </c>
      <c r="G9" s="51">
        <v>179</v>
      </c>
      <c r="H9" s="51">
        <v>180</v>
      </c>
      <c r="I9" s="132">
        <f t="shared" si="1"/>
        <v>537</v>
      </c>
      <c r="J9" s="51">
        <v>181</v>
      </c>
      <c r="K9" s="51">
        <v>257</v>
      </c>
      <c r="L9" s="51">
        <v>183</v>
      </c>
      <c r="M9" s="132">
        <f t="shared" si="2"/>
        <v>621</v>
      </c>
      <c r="N9" s="51">
        <v>184</v>
      </c>
      <c r="O9" s="51">
        <v>185</v>
      </c>
      <c r="P9" s="51">
        <v>369</v>
      </c>
      <c r="Q9" s="132">
        <f t="shared" si="3"/>
        <v>738</v>
      </c>
      <c r="R9" s="133">
        <f t="shared" si="4"/>
        <v>3023</v>
      </c>
    </row>
    <row r="10" spans="1:18" ht="24" customHeight="1" x14ac:dyDescent="0.25">
      <c r="A10" s="50" t="s">
        <v>207</v>
      </c>
      <c r="B10" s="51">
        <v>325</v>
      </c>
      <c r="C10" s="51">
        <v>326</v>
      </c>
      <c r="D10" s="51">
        <v>327</v>
      </c>
      <c r="E10" s="132">
        <f t="shared" si="0"/>
        <v>978</v>
      </c>
      <c r="F10" s="51">
        <v>328</v>
      </c>
      <c r="G10" s="51">
        <v>329</v>
      </c>
      <c r="H10" s="51">
        <v>330</v>
      </c>
      <c r="I10" s="132">
        <f t="shared" si="1"/>
        <v>987</v>
      </c>
      <c r="J10" s="51">
        <v>331</v>
      </c>
      <c r="K10" s="51">
        <v>358</v>
      </c>
      <c r="L10" s="51">
        <v>333</v>
      </c>
      <c r="M10" s="132">
        <f t="shared" si="2"/>
        <v>1022</v>
      </c>
      <c r="N10" s="51">
        <v>334</v>
      </c>
      <c r="O10" s="51">
        <v>335</v>
      </c>
      <c r="P10" s="51">
        <v>336</v>
      </c>
      <c r="Q10" s="132">
        <f t="shared" si="3"/>
        <v>1005</v>
      </c>
      <c r="R10" s="133">
        <f t="shared" si="4"/>
        <v>3992</v>
      </c>
    </row>
    <row r="11" spans="1:18" ht="24" customHeight="1" x14ac:dyDescent="0.25">
      <c r="A11" s="50" t="s">
        <v>208</v>
      </c>
      <c r="B11" s="51">
        <v>410</v>
      </c>
      <c r="C11" s="49">
        <v>175</v>
      </c>
      <c r="D11" s="51">
        <v>412</v>
      </c>
      <c r="E11" s="132">
        <f t="shared" si="0"/>
        <v>997</v>
      </c>
      <c r="F11" s="51">
        <v>413</v>
      </c>
      <c r="G11" s="51">
        <v>414</v>
      </c>
      <c r="H11" s="51">
        <v>415</v>
      </c>
      <c r="I11" s="132">
        <f t="shared" si="1"/>
        <v>1242</v>
      </c>
      <c r="J11" s="51">
        <v>416</v>
      </c>
      <c r="K11" s="51">
        <v>417</v>
      </c>
      <c r="L11" s="51">
        <v>418</v>
      </c>
      <c r="M11" s="132">
        <f t="shared" si="2"/>
        <v>1251</v>
      </c>
      <c r="N11" s="51">
        <v>419</v>
      </c>
      <c r="O11" s="51">
        <v>420</v>
      </c>
      <c r="P11" s="51">
        <v>435</v>
      </c>
      <c r="Q11" s="132">
        <f t="shared" si="3"/>
        <v>1274</v>
      </c>
      <c r="R11" s="133">
        <f>SUM(Q11,M11,I11,E11)</f>
        <v>4764</v>
      </c>
    </row>
    <row r="12" spans="1:18" ht="24" customHeight="1" thickBot="1" x14ac:dyDescent="0.3">
      <c r="A12" s="136" t="s">
        <v>31</v>
      </c>
      <c r="B12" s="134">
        <f>SUM(B4:B11)</f>
        <v>2485</v>
      </c>
      <c r="C12" s="134">
        <f>SUM(C4:C11)</f>
        <v>2670</v>
      </c>
      <c r="D12" s="134">
        <f>SUM(D4:D11)</f>
        <v>2226</v>
      </c>
      <c r="E12" s="134">
        <f t="shared" si="0"/>
        <v>7381</v>
      </c>
      <c r="F12" s="134">
        <f>SUM(F4:F11)</f>
        <v>2034</v>
      </c>
      <c r="G12" s="134">
        <f>SUM(G4:G11)</f>
        <v>2242</v>
      </c>
      <c r="H12" s="134">
        <f>SUM(H4:H11)</f>
        <v>2000</v>
      </c>
      <c r="I12" s="134">
        <f t="shared" si="1"/>
        <v>6276</v>
      </c>
      <c r="J12" s="134">
        <f>SUM(J4:J11)</f>
        <v>2060</v>
      </c>
      <c r="K12" s="134">
        <f>SUM(K4:K11)</f>
        <v>2167</v>
      </c>
      <c r="L12" s="134">
        <f>SUM(L4:L11)</f>
        <v>2274</v>
      </c>
      <c r="M12" s="134">
        <f t="shared" si="2"/>
        <v>6501</v>
      </c>
      <c r="N12" s="134">
        <f>SUM(N4:N11)</f>
        <v>2282</v>
      </c>
      <c r="O12" s="134">
        <f>SUM(O4:O11)</f>
        <v>2290</v>
      </c>
      <c r="P12" s="134">
        <f>SUM(P4:P11)</f>
        <v>2515</v>
      </c>
      <c r="Q12" s="134">
        <f t="shared" si="3"/>
        <v>7087</v>
      </c>
      <c r="R12" s="135">
        <f>SUM(Q12,M12,I12,E12)</f>
        <v>27245</v>
      </c>
    </row>
    <row r="14" spans="1:18" customFormat="1" ht="21" customHeight="1" x14ac:dyDescent="0.25"/>
    <row r="15" spans="1:18" customFormat="1" ht="21" customHeight="1" x14ac:dyDescent="0.25"/>
    <row r="16" spans="1:18" customFormat="1" ht="21" customHeight="1" x14ac:dyDescent="0.25"/>
    <row r="17" customFormat="1" ht="21" customHeight="1" x14ac:dyDescent="0.25"/>
    <row r="18" customFormat="1" ht="21" customHeight="1" x14ac:dyDescent="0.25"/>
    <row r="19" customFormat="1" ht="21" customHeight="1" x14ac:dyDescent="0.25"/>
    <row r="20" customFormat="1" ht="21" customHeight="1" x14ac:dyDescent="0.25"/>
  </sheetData>
  <phoneticPr fontId="16" type="noConversion"/>
  <pageMargins left="0.78740157499999996" right="0.78740157499999996" top="0.984251969" bottom="0.984251969" header="0.4921259845" footer="0.4921259845"/>
  <pageSetup orientation="portrait" horizontalDpi="4294967293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56"/>
  <sheetViews>
    <sheetView workbookViewId="0">
      <selection activeCell="C2" sqref="A2:H2"/>
    </sheetView>
  </sheetViews>
  <sheetFormatPr baseColWidth="10" defaultRowHeight="16.5" customHeight="1" x14ac:dyDescent="0.25"/>
  <cols>
    <col min="1" max="1" width="8.6640625" customWidth="1"/>
    <col min="2" max="3" width="13.6640625" customWidth="1"/>
    <col min="4" max="4" width="15.88671875" customWidth="1"/>
    <col min="5" max="5" width="12.88671875" customWidth="1"/>
    <col min="6" max="6" width="10.6640625" customWidth="1"/>
    <col min="7" max="7" width="12.88671875" customWidth="1"/>
    <col min="8" max="8" width="14" customWidth="1"/>
  </cols>
  <sheetData>
    <row r="1" spans="1:8" s="113" customFormat="1" ht="25.5" customHeight="1" x14ac:dyDescent="0.3">
      <c r="A1" s="113" t="s">
        <v>249</v>
      </c>
      <c r="B1" s="113" t="s">
        <v>7</v>
      </c>
      <c r="C1" s="113" t="s">
        <v>8</v>
      </c>
      <c r="D1" s="76" t="s">
        <v>9</v>
      </c>
      <c r="E1" s="113" t="s">
        <v>10</v>
      </c>
      <c r="F1" s="113" t="s">
        <v>250</v>
      </c>
      <c r="G1" s="114" t="s">
        <v>11</v>
      </c>
      <c r="H1" s="113" t="s">
        <v>251</v>
      </c>
    </row>
    <row r="2" spans="1:8" s="77" customFormat="1" ht="16.5" customHeight="1" x14ac:dyDescent="0.25">
      <c r="A2" s="77">
        <v>95</v>
      </c>
      <c r="B2" s="77" t="s">
        <v>282</v>
      </c>
      <c r="C2" s="77" t="s">
        <v>283</v>
      </c>
      <c r="D2" s="49" t="s">
        <v>13</v>
      </c>
      <c r="E2" s="77" t="s">
        <v>255</v>
      </c>
      <c r="F2" s="77">
        <v>44</v>
      </c>
      <c r="G2" s="115">
        <v>21.5</v>
      </c>
      <c r="H2" s="78"/>
    </row>
    <row r="3" spans="1:8" s="77" customFormat="1" ht="16.5" customHeight="1" x14ac:dyDescent="0.25">
      <c r="A3" s="77">
        <v>60</v>
      </c>
      <c r="B3" s="77" t="s">
        <v>291</v>
      </c>
      <c r="C3" s="77" t="s">
        <v>332</v>
      </c>
      <c r="D3" s="49" t="s">
        <v>13</v>
      </c>
      <c r="E3" s="77" t="s">
        <v>17</v>
      </c>
      <c r="F3" s="77">
        <v>40</v>
      </c>
      <c r="G3" s="115">
        <v>19.5</v>
      </c>
      <c r="H3" s="78"/>
    </row>
    <row r="4" spans="1:8" s="77" customFormat="1" ht="16.5" customHeight="1" x14ac:dyDescent="0.25">
      <c r="A4" s="77">
        <v>90</v>
      </c>
      <c r="B4" s="77" t="s">
        <v>281</v>
      </c>
      <c r="C4" s="77" t="s">
        <v>280</v>
      </c>
      <c r="D4" s="49" t="s">
        <v>13</v>
      </c>
      <c r="E4" s="77" t="s">
        <v>257</v>
      </c>
      <c r="F4" s="77">
        <v>44</v>
      </c>
      <c r="G4" s="115">
        <v>32.5</v>
      </c>
      <c r="H4" s="78"/>
    </row>
    <row r="5" spans="1:8" s="77" customFormat="1" ht="16.5" customHeight="1" x14ac:dyDescent="0.25">
      <c r="A5" s="77">
        <v>200</v>
      </c>
      <c r="B5" s="77" t="s">
        <v>310</v>
      </c>
      <c r="C5" s="77" t="s">
        <v>311</v>
      </c>
      <c r="D5" s="49" t="s">
        <v>54</v>
      </c>
      <c r="E5" s="77" t="s">
        <v>257</v>
      </c>
      <c r="F5" s="77">
        <v>44</v>
      </c>
      <c r="G5" s="115">
        <v>41.75</v>
      </c>
      <c r="H5" s="78"/>
    </row>
    <row r="6" spans="1:8" s="77" customFormat="1" ht="16.5" customHeight="1" x14ac:dyDescent="0.25">
      <c r="A6" s="77">
        <v>115</v>
      </c>
      <c r="B6" s="77" t="s">
        <v>252</v>
      </c>
      <c r="C6" s="77" t="s">
        <v>253</v>
      </c>
      <c r="D6" s="49" t="s">
        <v>254</v>
      </c>
      <c r="E6" s="77" t="s">
        <v>255</v>
      </c>
      <c r="F6" s="77">
        <v>40</v>
      </c>
      <c r="G6" s="115">
        <v>26</v>
      </c>
      <c r="H6" s="78"/>
    </row>
    <row r="7" spans="1:8" s="77" customFormat="1" ht="16.5" customHeight="1" x14ac:dyDescent="0.25">
      <c r="A7" s="77">
        <v>10</v>
      </c>
      <c r="B7" s="77" t="s">
        <v>292</v>
      </c>
      <c r="C7" s="77" t="s">
        <v>293</v>
      </c>
      <c r="D7" s="137" t="s">
        <v>387</v>
      </c>
      <c r="E7" s="77" t="s">
        <v>255</v>
      </c>
      <c r="F7" s="77">
        <v>40</v>
      </c>
      <c r="G7" s="115">
        <v>15.75</v>
      </c>
      <c r="H7" s="78"/>
    </row>
    <row r="8" spans="1:8" s="77" customFormat="1" ht="16.5" customHeight="1" x14ac:dyDescent="0.25">
      <c r="A8" s="77">
        <v>180</v>
      </c>
      <c r="B8" s="77" t="s">
        <v>284</v>
      </c>
      <c r="C8" s="77" t="s">
        <v>322</v>
      </c>
      <c r="D8" s="49" t="s">
        <v>12</v>
      </c>
      <c r="E8" s="77" t="s">
        <v>17</v>
      </c>
      <c r="F8" s="77">
        <v>44</v>
      </c>
      <c r="G8" s="115">
        <v>16</v>
      </c>
      <c r="H8" s="78"/>
    </row>
    <row r="9" spans="1:8" s="77" customFormat="1" ht="16.5" customHeight="1" x14ac:dyDescent="0.25">
      <c r="A9" s="77">
        <v>65</v>
      </c>
      <c r="B9" s="77" t="s">
        <v>331</v>
      </c>
      <c r="C9" s="77" t="s">
        <v>332</v>
      </c>
      <c r="D9" s="49" t="s">
        <v>13</v>
      </c>
      <c r="E9" s="77" t="s">
        <v>257</v>
      </c>
      <c r="F9" s="77">
        <v>40</v>
      </c>
      <c r="G9" s="115">
        <v>16.25</v>
      </c>
      <c r="H9" s="78"/>
    </row>
    <row r="10" spans="1:8" s="77" customFormat="1" ht="16.5" customHeight="1" x14ac:dyDescent="0.25">
      <c r="A10" s="77">
        <v>135</v>
      </c>
      <c r="B10" s="77" t="s">
        <v>336</v>
      </c>
      <c r="C10" s="77" t="s">
        <v>337</v>
      </c>
      <c r="D10" s="49" t="s">
        <v>260</v>
      </c>
      <c r="E10" s="77" t="s">
        <v>15</v>
      </c>
      <c r="F10" s="77">
        <v>44</v>
      </c>
      <c r="G10" s="115">
        <v>16.5</v>
      </c>
      <c r="H10" s="78"/>
    </row>
    <row r="11" spans="1:8" s="77" customFormat="1" ht="16.5" customHeight="1" x14ac:dyDescent="0.25">
      <c r="A11" s="77">
        <v>250</v>
      </c>
      <c r="B11" s="77" t="s">
        <v>291</v>
      </c>
      <c r="C11" s="49" t="s">
        <v>289</v>
      </c>
      <c r="D11" s="49" t="s">
        <v>13</v>
      </c>
      <c r="E11" s="49" t="s">
        <v>263</v>
      </c>
      <c r="F11" s="49">
        <v>20</v>
      </c>
      <c r="G11" s="115">
        <v>16.75</v>
      </c>
      <c r="H11" s="78"/>
    </row>
    <row r="12" spans="1:8" s="77" customFormat="1" ht="16.5" customHeight="1" x14ac:dyDescent="0.25">
      <c r="A12" s="77">
        <v>210</v>
      </c>
      <c r="B12" s="77" t="s">
        <v>273</v>
      </c>
      <c r="C12" s="77" t="s">
        <v>274</v>
      </c>
      <c r="D12" s="49" t="s">
        <v>12</v>
      </c>
      <c r="E12" s="77" t="s">
        <v>17</v>
      </c>
      <c r="F12" s="77">
        <v>44</v>
      </c>
      <c r="G12" s="115">
        <v>17</v>
      </c>
      <c r="H12" s="78"/>
    </row>
    <row r="13" spans="1:8" s="77" customFormat="1" ht="16.5" customHeight="1" x14ac:dyDescent="0.25">
      <c r="A13" s="77">
        <v>245</v>
      </c>
      <c r="B13" s="49" t="s">
        <v>261</v>
      </c>
      <c r="C13" s="49" t="s">
        <v>262</v>
      </c>
      <c r="D13" s="49" t="s">
        <v>13</v>
      </c>
      <c r="E13" s="49" t="s">
        <v>263</v>
      </c>
      <c r="F13" s="49">
        <v>40</v>
      </c>
      <c r="G13" s="115">
        <v>17.25</v>
      </c>
      <c r="H13" s="78"/>
    </row>
    <row r="14" spans="1:8" s="77" customFormat="1" ht="16.5" customHeight="1" x14ac:dyDescent="0.25">
      <c r="A14" s="77">
        <v>255</v>
      </c>
      <c r="B14" s="49" t="s">
        <v>264</v>
      </c>
      <c r="C14" s="77" t="s">
        <v>18</v>
      </c>
      <c r="D14" s="49" t="s">
        <v>13</v>
      </c>
      <c r="E14" s="49" t="s">
        <v>263</v>
      </c>
      <c r="F14" s="49">
        <v>40</v>
      </c>
      <c r="G14" s="115">
        <v>17.5</v>
      </c>
      <c r="H14" s="78"/>
    </row>
    <row r="15" spans="1:8" s="77" customFormat="1" ht="16.5" customHeight="1" x14ac:dyDescent="0.25">
      <c r="A15" s="77">
        <v>175</v>
      </c>
      <c r="B15" s="77" t="s">
        <v>284</v>
      </c>
      <c r="C15" s="77" t="s">
        <v>323</v>
      </c>
      <c r="D15" s="137" t="s">
        <v>387</v>
      </c>
      <c r="E15" s="77" t="s">
        <v>15</v>
      </c>
      <c r="F15" s="77">
        <v>40</v>
      </c>
      <c r="G15" s="115">
        <v>30</v>
      </c>
      <c r="H15" s="78"/>
    </row>
    <row r="16" spans="1:8" s="77" customFormat="1" ht="16.5" customHeight="1" x14ac:dyDescent="0.25">
      <c r="A16" s="77">
        <v>260</v>
      </c>
      <c r="B16" s="77" t="s">
        <v>284</v>
      </c>
      <c r="C16" s="49" t="s">
        <v>285</v>
      </c>
      <c r="D16" s="49" t="s">
        <v>13</v>
      </c>
      <c r="E16" s="49" t="s">
        <v>263</v>
      </c>
      <c r="F16" s="49">
        <v>36</v>
      </c>
      <c r="G16" s="115">
        <v>19.25</v>
      </c>
      <c r="H16" s="78"/>
    </row>
    <row r="17" spans="1:8" s="77" customFormat="1" ht="16.5" customHeight="1" x14ac:dyDescent="0.25">
      <c r="A17" s="77">
        <v>215</v>
      </c>
      <c r="B17" s="77" t="s">
        <v>314</v>
      </c>
      <c r="C17" s="77" t="s">
        <v>315</v>
      </c>
      <c r="D17" s="49" t="s">
        <v>12</v>
      </c>
      <c r="E17" s="77" t="s">
        <v>17</v>
      </c>
      <c r="F17" s="77">
        <v>44</v>
      </c>
      <c r="G17" s="115">
        <v>18.5</v>
      </c>
      <c r="H17" s="78"/>
    </row>
    <row r="18" spans="1:8" s="77" customFormat="1" ht="16.5" customHeight="1" x14ac:dyDescent="0.25">
      <c r="A18" s="77">
        <v>110</v>
      </c>
      <c r="B18" s="77" t="s">
        <v>258</v>
      </c>
      <c r="C18" s="77" t="s">
        <v>259</v>
      </c>
      <c r="D18" s="49" t="s">
        <v>260</v>
      </c>
      <c r="E18" s="77" t="s">
        <v>17</v>
      </c>
      <c r="F18" s="77">
        <v>44</v>
      </c>
      <c r="G18" s="115">
        <v>8.7509999999999994</v>
      </c>
      <c r="H18" s="78"/>
    </row>
    <row r="19" spans="1:8" s="77" customFormat="1" ht="16.5" customHeight="1" x14ac:dyDescent="0.25">
      <c r="A19" s="77">
        <v>220</v>
      </c>
      <c r="B19" s="77" t="s">
        <v>277</v>
      </c>
      <c r="C19" s="77" t="s">
        <v>21</v>
      </c>
      <c r="D19" s="49" t="s">
        <v>278</v>
      </c>
      <c r="E19" s="77" t="s">
        <v>17</v>
      </c>
      <c r="F19" s="77">
        <v>40</v>
      </c>
      <c r="G19" s="115">
        <v>28.25</v>
      </c>
      <c r="H19" s="78"/>
    </row>
    <row r="20" spans="1:8" s="77" customFormat="1" ht="16.5" customHeight="1" x14ac:dyDescent="0.25">
      <c r="A20" s="77">
        <v>145</v>
      </c>
      <c r="B20" s="77" t="s">
        <v>304</v>
      </c>
      <c r="C20" s="77" t="s">
        <v>305</v>
      </c>
      <c r="D20" s="49" t="s">
        <v>13</v>
      </c>
      <c r="E20" s="77" t="s">
        <v>255</v>
      </c>
      <c r="F20" s="77">
        <v>40</v>
      </c>
      <c r="G20" s="115">
        <v>24.75</v>
      </c>
      <c r="H20" s="78"/>
    </row>
    <row r="21" spans="1:8" s="77" customFormat="1" ht="16.5" customHeight="1" x14ac:dyDescent="0.25">
      <c r="A21" s="77">
        <v>100</v>
      </c>
      <c r="B21" s="77" t="s">
        <v>268</v>
      </c>
      <c r="C21" s="77" t="s">
        <v>267</v>
      </c>
      <c r="D21" s="49" t="s">
        <v>269</v>
      </c>
      <c r="E21" s="77" t="s">
        <v>17</v>
      </c>
      <c r="F21" s="77">
        <v>37.5</v>
      </c>
      <c r="G21" s="115">
        <v>25</v>
      </c>
      <c r="H21" s="78"/>
    </row>
    <row r="22" spans="1:8" s="77" customFormat="1" ht="16.5" customHeight="1" x14ac:dyDescent="0.25">
      <c r="A22" s="77">
        <v>165</v>
      </c>
      <c r="B22" s="77" t="s">
        <v>306</v>
      </c>
      <c r="C22" s="77" t="s">
        <v>307</v>
      </c>
      <c r="D22" s="49" t="s">
        <v>269</v>
      </c>
      <c r="E22" s="77" t="s">
        <v>17</v>
      </c>
      <c r="F22" s="77">
        <v>40</v>
      </c>
      <c r="G22" s="115">
        <v>23.75</v>
      </c>
      <c r="H22" s="78"/>
    </row>
    <row r="23" spans="1:8" s="77" customFormat="1" ht="16.5" customHeight="1" x14ac:dyDescent="0.25">
      <c r="A23" s="77">
        <v>230</v>
      </c>
      <c r="B23" s="77" t="s">
        <v>316</v>
      </c>
      <c r="C23" s="77" t="s">
        <v>317</v>
      </c>
      <c r="D23" s="49" t="s">
        <v>12</v>
      </c>
      <c r="E23" s="77" t="s">
        <v>257</v>
      </c>
      <c r="F23" s="77">
        <v>40</v>
      </c>
      <c r="G23" s="115">
        <v>22.75</v>
      </c>
      <c r="H23" s="78"/>
    </row>
    <row r="24" spans="1:8" s="77" customFormat="1" ht="16.5" customHeight="1" x14ac:dyDescent="0.25">
      <c r="A24" s="77">
        <v>105</v>
      </c>
      <c r="B24" s="77" t="s">
        <v>265</v>
      </c>
      <c r="C24" s="77" t="s">
        <v>18</v>
      </c>
      <c r="D24" s="49" t="s">
        <v>254</v>
      </c>
      <c r="E24" s="77" t="s">
        <v>17</v>
      </c>
      <c r="F24" s="77">
        <v>44</v>
      </c>
      <c r="G24" s="115">
        <v>21.25</v>
      </c>
      <c r="H24" s="78"/>
    </row>
    <row r="25" spans="1:8" s="77" customFormat="1" ht="16.5" customHeight="1" x14ac:dyDescent="0.25">
      <c r="A25" s="77">
        <v>185</v>
      </c>
      <c r="B25" s="77" t="s">
        <v>313</v>
      </c>
      <c r="C25" s="77" t="s">
        <v>311</v>
      </c>
      <c r="D25" s="49" t="s">
        <v>260</v>
      </c>
      <c r="E25" s="77" t="s">
        <v>17</v>
      </c>
      <c r="F25" s="77">
        <v>40</v>
      </c>
      <c r="G25" s="115">
        <v>15</v>
      </c>
      <c r="H25" s="78"/>
    </row>
    <row r="26" spans="1:8" s="77" customFormat="1" ht="16.5" customHeight="1" x14ac:dyDescent="0.25">
      <c r="A26" s="77">
        <v>270</v>
      </c>
      <c r="B26" s="49" t="s">
        <v>309</v>
      </c>
      <c r="C26" s="49" t="s">
        <v>307</v>
      </c>
      <c r="D26" s="49" t="s">
        <v>13</v>
      </c>
      <c r="E26" s="77" t="s">
        <v>17</v>
      </c>
      <c r="F26" s="49">
        <v>40</v>
      </c>
      <c r="G26" s="115">
        <v>16</v>
      </c>
      <c r="H26" s="78"/>
    </row>
    <row r="27" spans="1:8" s="77" customFormat="1" ht="16.5" customHeight="1" x14ac:dyDescent="0.25">
      <c r="A27" s="77">
        <v>20</v>
      </c>
      <c r="B27" s="77" t="s">
        <v>270</v>
      </c>
      <c r="C27" s="77" t="s">
        <v>271</v>
      </c>
      <c r="D27" s="49" t="s">
        <v>254</v>
      </c>
      <c r="E27" s="77" t="s">
        <v>17</v>
      </c>
      <c r="F27" s="77">
        <v>40</v>
      </c>
      <c r="G27" s="115">
        <v>16</v>
      </c>
      <c r="H27" s="78"/>
    </row>
    <row r="28" spans="1:8" s="77" customFormat="1" ht="16.5" customHeight="1" x14ac:dyDescent="0.25">
      <c r="A28" s="77">
        <v>150</v>
      </c>
      <c r="B28" s="77" t="s">
        <v>329</v>
      </c>
      <c r="C28" s="77" t="s">
        <v>330</v>
      </c>
      <c r="D28" s="49" t="s">
        <v>13</v>
      </c>
      <c r="E28" s="77" t="s">
        <v>17</v>
      </c>
      <c r="F28" s="77">
        <v>40</v>
      </c>
      <c r="G28" s="115">
        <v>16</v>
      </c>
      <c r="H28" s="78"/>
    </row>
    <row r="29" spans="1:8" s="77" customFormat="1" ht="16.5" customHeight="1" x14ac:dyDescent="0.25">
      <c r="A29" s="77">
        <v>275</v>
      </c>
      <c r="B29" s="49" t="s">
        <v>299</v>
      </c>
      <c r="C29" s="49" t="s">
        <v>298</v>
      </c>
      <c r="D29" s="49" t="s">
        <v>13</v>
      </c>
      <c r="E29" s="77" t="s">
        <v>17</v>
      </c>
      <c r="F29" s="49">
        <v>40</v>
      </c>
      <c r="G29" s="115">
        <v>16.5</v>
      </c>
      <c r="H29" s="78"/>
    </row>
    <row r="30" spans="1:8" s="77" customFormat="1" ht="16.5" customHeight="1" x14ac:dyDescent="0.25">
      <c r="A30" s="77">
        <v>280</v>
      </c>
      <c r="B30" s="49" t="s">
        <v>328</v>
      </c>
      <c r="C30" s="49" t="s">
        <v>326</v>
      </c>
      <c r="D30" s="49" t="s">
        <v>54</v>
      </c>
      <c r="E30" s="77" t="s">
        <v>17</v>
      </c>
      <c r="F30" s="49">
        <v>44</v>
      </c>
      <c r="G30" s="115">
        <v>18.5</v>
      </c>
      <c r="H30" s="78"/>
    </row>
    <row r="31" spans="1:8" s="77" customFormat="1" ht="16.5" customHeight="1" x14ac:dyDescent="0.25">
      <c r="A31" s="77">
        <v>170</v>
      </c>
      <c r="B31" s="77" t="s">
        <v>313</v>
      </c>
      <c r="C31" s="77" t="s">
        <v>20</v>
      </c>
      <c r="D31" s="49" t="s">
        <v>54</v>
      </c>
      <c r="E31" s="77" t="s">
        <v>17</v>
      </c>
      <c r="F31" s="77">
        <v>44</v>
      </c>
      <c r="G31" s="115">
        <v>18.5</v>
      </c>
      <c r="H31" s="78"/>
    </row>
    <row r="32" spans="1:8" s="77" customFormat="1" ht="16.5" customHeight="1" x14ac:dyDescent="0.25">
      <c r="A32" s="77">
        <v>205</v>
      </c>
      <c r="B32" s="77" t="s">
        <v>256</v>
      </c>
      <c r="C32" s="77" t="s">
        <v>14</v>
      </c>
      <c r="D32" s="49" t="s">
        <v>13</v>
      </c>
      <c r="E32" s="77" t="s">
        <v>257</v>
      </c>
      <c r="F32" s="77">
        <v>40</v>
      </c>
      <c r="G32" s="115">
        <v>18.75</v>
      </c>
      <c r="H32" s="78"/>
    </row>
    <row r="33" spans="1:8" s="77" customFormat="1" ht="16.5" customHeight="1" x14ac:dyDescent="0.25">
      <c r="A33" s="77">
        <v>30</v>
      </c>
      <c r="B33" s="77" t="s">
        <v>288</v>
      </c>
      <c r="C33" s="77" t="s">
        <v>289</v>
      </c>
      <c r="D33" s="49" t="s">
        <v>13</v>
      </c>
      <c r="E33" s="77" t="s">
        <v>255</v>
      </c>
      <c r="F33" s="77">
        <v>37.5</v>
      </c>
      <c r="G33" s="115">
        <v>18.75</v>
      </c>
      <c r="H33" s="78"/>
    </row>
    <row r="34" spans="1:8" s="77" customFormat="1" ht="16.5" customHeight="1" x14ac:dyDescent="0.25">
      <c r="A34" s="77">
        <v>40</v>
      </c>
      <c r="B34" s="77" t="s">
        <v>295</v>
      </c>
      <c r="C34" s="77" t="s">
        <v>296</v>
      </c>
      <c r="D34" s="49" t="s">
        <v>54</v>
      </c>
      <c r="E34" s="77" t="s">
        <v>17</v>
      </c>
      <c r="F34" s="77">
        <v>44</v>
      </c>
      <c r="G34" s="115">
        <v>18.75</v>
      </c>
      <c r="H34" s="78"/>
    </row>
    <row r="35" spans="1:8" s="77" customFormat="1" ht="16.5" customHeight="1" x14ac:dyDescent="0.25">
      <c r="A35" s="77">
        <v>35</v>
      </c>
      <c r="B35" s="77" t="s">
        <v>302</v>
      </c>
      <c r="C35" s="77" t="s">
        <v>303</v>
      </c>
      <c r="D35" s="79" t="s">
        <v>12</v>
      </c>
      <c r="E35" s="77" t="s">
        <v>257</v>
      </c>
      <c r="F35" s="77">
        <v>40</v>
      </c>
      <c r="G35" s="115">
        <v>19</v>
      </c>
      <c r="H35" s="78"/>
    </row>
    <row r="36" spans="1:8" s="77" customFormat="1" ht="16.5" customHeight="1" x14ac:dyDescent="0.25">
      <c r="A36" s="77">
        <v>25</v>
      </c>
      <c r="B36" s="77" t="s">
        <v>312</v>
      </c>
      <c r="C36" s="77" t="s">
        <v>311</v>
      </c>
      <c r="D36" s="49" t="s">
        <v>254</v>
      </c>
      <c r="E36" s="77" t="s">
        <v>15</v>
      </c>
      <c r="F36" s="77">
        <v>40</v>
      </c>
      <c r="G36" s="115">
        <v>19.5</v>
      </c>
      <c r="H36" s="78"/>
    </row>
    <row r="37" spans="1:8" s="77" customFormat="1" ht="16.5" customHeight="1" x14ac:dyDescent="0.25">
      <c r="A37" s="77">
        <v>190</v>
      </c>
      <c r="B37" s="77" t="s">
        <v>327</v>
      </c>
      <c r="C37" s="77" t="s">
        <v>326</v>
      </c>
      <c r="D37" s="49" t="s">
        <v>269</v>
      </c>
      <c r="E37" s="77" t="s">
        <v>17</v>
      </c>
      <c r="F37" s="77">
        <v>40</v>
      </c>
      <c r="G37" s="115">
        <v>19.5</v>
      </c>
      <c r="H37" s="78"/>
    </row>
    <row r="38" spans="1:8" s="77" customFormat="1" ht="16.5" customHeight="1" x14ac:dyDescent="0.25">
      <c r="A38" s="77">
        <v>225</v>
      </c>
      <c r="B38" s="77" t="s">
        <v>266</v>
      </c>
      <c r="C38" s="77" t="s">
        <v>267</v>
      </c>
      <c r="D38" s="49" t="s">
        <v>260</v>
      </c>
      <c r="E38" s="77" t="s">
        <v>255</v>
      </c>
      <c r="F38" s="77">
        <v>35</v>
      </c>
      <c r="G38" s="115">
        <v>21</v>
      </c>
      <c r="H38" s="78"/>
    </row>
    <row r="39" spans="1:8" s="77" customFormat="1" ht="16.5" customHeight="1" x14ac:dyDescent="0.25">
      <c r="A39" s="77">
        <v>75</v>
      </c>
      <c r="B39" s="77" t="s">
        <v>286</v>
      </c>
      <c r="C39" s="77" t="s">
        <v>287</v>
      </c>
      <c r="D39" s="49" t="s">
        <v>54</v>
      </c>
      <c r="E39" s="77" t="s">
        <v>17</v>
      </c>
      <c r="F39" s="77">
        <v>35</v>
      </c>
      <c r="G39" s="115">
        <v>21.25</v>
      </c>
      <c r="H39" s="78"/>
    </row>
    <row r="40" spans="1:8" s="77" customFormat="1" ht="16.5" customHeight="1" x14ac:dyDescent="0.25">
      <c r="A40" s="77">
        <v>70</v>
      </c>
      <c r="B40" s="77" t="s">
        <v>290</v>
      </c>
      <c r="C40" s="77" t="s">
        <v>294</v>
      </c>
      <c r="D40" s="49" t="s">
        <v>269</v>
      </c>
      <c r="E40" s="77" t="s">
        <v>255</v>
      </c>
      <c r="F40" s="77">
        <v>37.5</v>
      </c>
      <c r="G40" s="115">
        <v>22.75</v>
      </c>
      <c r="H40" s="78"/>
    </row>
    <row r="41" spans="1:8" s="77" customFormat="1" ht="16.5" customHeight="1" x14ac:dyDescent="0.25">
      <c r="A41" s="77">
        <v>140</v>
      </c>
      <c r="B41" s="77" t="s">
        <v>297</v>
      </c>
      <c r="C41" s="77" t="s">
        <v>298</v>
      </c>
      <c r="D41" s="49" t="s">
        <v>13</v>
      </c>
      <c r="E41" s="77" t="s">
        <v>257</v>
      </c>
      <c r="F41" s="77">
        <v>35</v>
      </c>
      <c r="G41" s="115">
        <v>22.5</v>
      </c>
      <c r="H41" s="78"/>
    </row>
    <row r="42" spans="1:8" s="77" customFormat="1" ht="16.5" customHeight="1" x14ac:dyDescent="0.25">
      <c r="A42" s="77">
        <v>50</v>
      </c>
      <c r="B42" s="77" t="s">
        <v>308</v>
      </c>
      <c r="C42" s="49" t="s">
        <v>307</v>
      </c>
      <c r="D42" s="49" t="s">
        <v>260</v>
      </c>
      <c r="E42" s="77" t="s">
        <v>17</v>
      </c>
      <c r="F42" s="77">
        <v>35</v>
      </c>
      <c r="G42" s="115">
        <v>22.5</v>
      </c>
      <c r="H42" s="78"/>
    </row>
    <row r="43" spans="1:8" s="77" customFormat="1" ht="16.5" customHeight="1" x14ac:dyDescent="0.25">
      <c r="A43" s="77">
        <v>45</v>
      </c>
      <c r="B43" s="77" t="s">
        <v>321</v>
      </c>
      <c r="C43" s="77" t="s">
        <v>20</v>
      </c>
      <c r="D43" s="49" t="s">
        <v>54</v>
      </c>
      <c r="E43" s="77" t="s">
        <v>17</v>
      </c>
      <c r="F43" s="77">
        <v>35</v>
      </c>
      <c r="G43" s="115">
        <v>22.5</v>
      </c>
      <c r="H43" s="78"/>
    </row>
    <row r="44" spans="1:8" s="77" customFormat="1" ht="16.5" customHeight="1" x14ac:dyDescent="0.25">
      <c r="A44" s="77">
        <v>240</v>
      </c>
      <c r="B44" s="49" t="s">
        <v>272</v>
      </c>
      <c r="C44" s="49" t="s">
        <v>16</v>
      </c>
      <c r="D44" s="49" t="s">
        <v>13</v>
      </c>
      <c r="E44" s="49" t="s">
        <v>263</v>
      </c>
      <c r="F44" s="49">
        <v>36</v>
      </c>
      <c r="G44" s="115">
        <v>24.5</v>
      </c>
      <c r="H44" s="78"/>
    </row>
    <row r="45" spans="1:8" s="77" customFormat="1" ht="16.5" customHeight="1" x14ac:dyDescent="0.25">
      <c r="A45" s="77">
        <v>195</v>
      </c>
      <c r="B45" s="77" t="s">
        <v>314</v>
      </c>
      <c r="C45" s="77" t="s">
        <v>320</v>
      </c>
      <c r="D45" s="49" t="s">
        <v>54</v>
      </c>
      <c r="E45" s="77" t="s">
        <v>15</v>
      </c>
      <c r="F45" s="77">
        <v>37.5</v>
      </c>
      <c r="G45" s="115">
        <v>22.5</v>
      </c>
      <c r="H45" s="78"/>
    </row>
    <row r="46" spans="1:8" s="77" customFormat="1" ht="16.5" customHeight="1" x14ac:dyDescent="0.25">
      <c r="A46" s="77">
        <v>265</v>
      </c>
      <c r="B46" s="77" t="s">
        <v>324</v>
      </c>
      <c r="C46" s="77" t="s">
        <v>19</v>
      </c>
      <c r="D46" s="49" t="s">
        <v>13</v>
      </c>
      <c r="E46" s="77" t="s">
        <v>17</v>
      </c>
      <c r="F46" s="77">
        <v>37.5</v>
      </c>
      <c r="G46" s="115">
        <v>22.5</v>
      </c>
      <c r="H46" s="78"/>
    </row>
    <row r="47" spans="1:8" s="77" customFormat="1" ht="16.5" customHeight="1" x14ac:dyDescent="0.25">
      <c r="A47" s="77">
        <v>15</v>
      </c>
      <c r="B47" s="77" t="s">
        <v>318</v>
      </c>
      <c r="C47" s="77" t="s">
        <v>319</v>
      </c>
      <c r="D47" s="49" t="s">
        <v>54</v>
      </c>
      <c r="E47" s="77" t="s">
        <v>15</v>
      </c>
      <c r="F47" s="77">
        <v>35</v>
      </c>
      <c r="G47" s="115">
        <v>11</v>
      </c>
      <c r="H47" s="78"/>
    </row>
    <row r="48" spans="1:8" s="77" customFormat="1" ht="16.5" customHeight="1" x14ac:dyDescent="0.25">
      <c r="A48" s="77">
        <v>85</v>
      </c>
      <c r="B48" s="77" t="s">
        <v>275</v>
      </c>
      <c r="C48" s="77" t="s">
        <v>276</v>
      </c>
      <c r="D48" s="49" t="s">
        <v>13</v>
      </c>
      <c r="E48" s="77" t="s">
        <v>15</v>
      </c>
      <c r="F48" s="77">
        <v>35</v>
      </c>
      <c r="G48" s="115">
        <v>22.5</v>
      </c>
      <c r="H48" s="78"/>
    </row>
    <row r="49" spans="1:8" s="77" customFormat="1" ht="16.5" customHeight="1" x14ac:dyDescent="0.25">
      <c r="A49" s="77">
        <v>55</v>
      </c>
      <c r="B49" s="77" t="s">
        <v>290</v>
      </c>
      <c r="C49" s="77" t="s">
        <v>289</v>
      </c>
      <c r="D49" s="49" t="s">
        <v>13</v>
      </c>
      <c r="E49" s="77" t="s">
        <v>255</v>
      </c>
      <c r="F49" s="77">
        <v>35</v>
      </c>
      <c r="G49" s="115">
        <v>23</v>
      </c>
      <c r="H49" s="78"/>
    </row>
    <row r="50" spans="1:8" s="77" customFormat="1" ht="16.5" customHeight="1" x14ac:dyDescent="0.25">
      <c r="A50" s="77">
        <v>160</v>
      </c>
      <c r="B50" s="77" t="s">
        <v>335</v>
      </c>
      <c r="C50" s="77" t="s">
        <v>334</v>
      </c>
      <c r="D50" s="49" t="s">
        <v>13</v>
      </c>
      <c r="E50" s="77" t="s">
        <v>17</v>
      </c>
      <c r="F50" s="77">
        <v>35</v>
      </c>
      <c r="G50" s="115">
        <v>23</v>
      </c>
      <c r="H50" s="78"/>
    </row>
    <row r="51" spans="1:8" s="77" customFormat="1" ht="16.5" customHeight="1" x14ac:dyDescent="0.25">
      <c r="A51" s="77">
        <v>130</v>
      </c>
      <c r="B51" s="77" t="s">
        <v>333</v>
      </c>
      <c r="C51" s="77" t="s">
        <v>334</v>
      </c>
      <c r="D51" s="49" t="s">
        <v>13</v>
      </c>
      <c r="E51" s="77" t="s">
        <v>17</v>
      </c>
      <c r="F51" s="77">
        <v>40</v>
      </c>
      <c r="G51" s="115">
        <v>23</v>
      </c>
      <c r="H51" s="78"/>
    </row>
    <row r="52" spans="1:8" s="77" customFormat="1" ht="16.5" customHeight="1" x14ac:dyDescent="0.25">
      <c r="A52" s="77">
        <v>125</v>
      </c>
      <c r="B52" s="77" t="s">
        <v>338</v>
      </c>
      <c r="C52" s="77" t="s">
        <v>339</v>
      </c>
      <c r="D52" s="49" t="s">
        <v>12</v>
      </c>
      <c r="E52" s="77" t="s">
        <v>255</v>
      </c>
      <c r="F52" s="77">
        <v>40</v>
      </c>
      <c r="G52" s="115">
        <v>23</v>
      </c>
      <c r="H52" s="78"/>
    </row>
    <row r="53" spans="1:8" s="77" customFormat="1" ht="16.5" customHeight="1" x14ac:dyDescent="0.25">
      <c r="A53" s="77">
        <v>5</v>
      </c>
      <c r="B53" s="77" t="s">
        <v>279</v>
      </c>
      <c r="C53" s="77" t="s">
        <v>280</v>
      </c>
      <c r="D53" s="49" t="s">
        <v>13</v>
      </c>
      <c r="E53" s="77" t="s">
        <v>257</v>
      </c>
      <c r="F53" s="77">
        <v>40</v>
      </c>
      <c r="G53" s="115">
        <v>23</v>
      </c>
      <c r="H53" s="78"/>
    </row>
    <row r="54" spans="1:8" s="77" customFormat="1" ht="16.5" customHeight="1" x14ac:dyDescent="0.25">
      <c r="A54" s="77">
        <v>120</v>
      </c>
      <c r="B54" s="77" t="s">
        <v>300</v>
      </c>
      <c r="C54" s="77" t="s">
        <v>301</v>
      </c>
      <c r="D54" s="49" t="s">
        <v>269</v>
      </c>
      <c r="E54" s="77" t="s">
        <v>257</v>
      </c>
      <c r="F54" s="77">
        <v>40</v>
      </c>
      <c r="G54" s="115">
        <v>23.5</v>
      </c>
      <c r="H54" s="78"/>
    </row>
    <row r="55" spans="1:8" s="77" customFormat="1" ht="16.5" customHeight="1" x14ac:dyDescent="0.25">
      <c r="A55" s="77">
        <v>155</v>
      </c>
      <c r="B55" s="77" t="s">
        <v>318</v>
      </c>
      <c r="C55" s="77" t="s">
        <v>323</v>
      </c>
      <c r="D55" s="49" t="s">
        <v>13</v>
      </c>
      <c r="E55" s="77" t="s">
        <v>15</v>
      </c>
      <c r="F55" s="77">
        <v>40</v>
      </c>
      <c r="G55" s="115">
        <v>23.5</v>
      </c>
      <c r="H55" s="78"/>
    </row>
    <row r="56" spans="1:8" s="77" customFormat="1" ht="16.5" customHeight="1" x14ac:dyDescent="0.25">
      <c r="A56" s="77">
        <v>80</v>
      </c>
      <c r="B56" s="77" t="s">
        <v>325</v>
      </c>
      <c r="C56" s="77" t="s">
        <v>326</v>
      </c>
      <c r="D56" s="49" t="s">
        <v>13</v>
      </c>
      <c r="E56" s="77" t="s">
        <v>15</v>
      </c>
      <c r="F56" s="77">
        <v>30</v>
      </c>
      <c r="G56" s="115">
        <v>23.5</v>
      </c>
      <c r="H56" s="78"/>
    </row>
  </sheetData>
  <sortState xmlns:xlrd2="http://schemas.microsoft.com/office/spreadsheetml/2017/richdata2" ref="A2:H56">
    <sortCondition ref="G6"/>
  </sortState>
  <pageMargins left="0.78740157499999996" right="0.78740157499999996" top="0.984251969" bottom="0.984251969" header="0.4921259845" footer="0.4921259845"/>
  <pageSetup orientation="portrait" horizontalDpi="4294967293" verticalDpi="300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-0.249977111117893"/>
  </sheetPr>
  <dimension ref="A1:H25"/>
  <sheetViews>
    <sheetView zoomScale="90" zoomScaleNormal="90" workbookViewId="0">
      <selection activeCell="E6" sqref="E6"/>
    </sheetView>
  </sheetViews>
  <sheetFormatPr baseColWidth="10" defaultColWidth="9.44140625" defaultRowHeight="13.2" x14ac:dyDescent="0.25"/>
  <cols>
    <col min="1" max="2" width="21" style="27" customWidth="1"/>
    <col min="3" max="3" width="9.44140625" style="27" customWidth="1"/>
    <col min="4" max="4" width="8.6640625" style="122" customWidth="1"/>
    <col min="5" max="5" width="14.109375" style="27" customWidth="1"/>
    <col min="6" max="7" width="13" style="27" customWidth="1"/>
    <col min="8" max="8" width="14.109375" style="27" customWidth="1"/>
    <col min="9" max="16384" width="9.44140625" style="27"/>
  </cols>
  <sheetData>
    <row r="1" spans="1:8" ht="13.8" x14ac:dyDescent="0.25">
      <c r="A1" s="124" t="s">
        <v>32</v>
      </c>
      <c r="B1" s="124"/>
      <c r="C1" s="124"/>
      <c r="D1" s="124"/>
      <c r="E1" s="124"/>
      <c r="F1" s="124"/>
      <c r="G1" s="124"/>
      <c r="H1" s="124"/>
    </row>
    <row r="2" spans="1:8" ht="13.8" x14ac:dyDescent="0.25">
      <c r="B2" s="2"/>
      <c r="C2" s="2"/>
      <c r="D2" s="119"/>
      <c r="E2" s="2"/>
      <c r="F2" s="2"/>
      <c r="G2" s="2"/>
    </row>
    <row r="3" spans="1:8" ht="18" customHeight="1" x14ac:dyDescent="0.25">
      <c r="B3" s="3"/>
      <c r="C3" s="3"/>
      <c r="D3" s="120"/>
      <c r="E3" s="3"/>
      <c r="F3" s="65">
        <v>0.12</v>
      </c>
      <c r="G3" s="65">
        <v>0.15</v>
      </c>
    </row>
    <row r="4" spans="1:8" ht="29.25" customHeight="1" x14ac:dyDescent="0.25">
      <c r="A4" s="125" t="s">
        <v>7</v>
      </c>
      <c r="B4" s="125" t="s">
        <v>8</v>
      </c>
      <c r="C4" s="125" t="s">
        <v>33</v>
      </c>
      <c r="D4" s="126" t="s">
        <v>34</v>
      </c>
      <c r="E4" s="125" t="s">
        <v>35</v>
      </c>
      <c r="F4" s="125" t="s">
        <v>36</v>
      </c>
      <c r="G4" s="125" t="s">
        <v>37</v>
      </c>
      <c r="H4" s="125" t="s">
        <v>38</v>
      </c>
    </row>
    <row r="5" spans="1:8" ht="18" customHeight="1" x14ac:dyDescent="0.25">
      <c r="A5" s="4"/>
      <c r="B5" s="4"/>
      <c r="C5" s="4"/>
      <c r="D5" s="121"/>
      <c r="E5" s="5"/>
      <c r="F5" s="6"/>
      <c r="H5" s="28"/>
    </row>
    <row r="6" spans="1:8" ht="18" customHeight="1" x14ac:dyDescent="0.25">
      <c r="A6" s="27" t="s">
        <v>39</v>
      </c>
      <c r="B6" s="27" t="s">
        <v>55</v>
      </c>
      <c r="C6" s="29">
        <v>34</v>
      </c>
      <c r="D6">
        <v>100</v>
      </c>
      <c r="E6" s="123"/>
      <c r="F6" s="123"/>
      <c r="G6"/>
      <c r="H6"/>
    </row>
    <row r="7" spans="1:8" ht="18" customHeight="1" x14ac:dyDescent="0.25">
      <c r="A7" s="27" t="s">
        <v>40</v>
      </c>
      <c r="B7" s="27" t="s">
        <v>56</v>
      </c>
      <c r="C7" s="29">
        <v>55</v>
      </c>
      <c r="D7">
        <v>22</v>
      </c>
      <c r="E7" s="123"/>
      <c r="F7" s="123"/>
      <c r="G7"/>
      <c r="H7"/>
    </row>
    <row r="8" spans="1:8" ht="18" customHeight="1" x14ac:dyDescent="0.25">
      <c r="A8" s="27" t="s">
        <v>65</v>
      </c>
      <c r="B8" s="27" t="s">
        <v>41</v>
      </c>
      <c r="C8" s="29">
        <v>45</v>
      </c>
      <c r="D8">
        <v>25</v>
      </c>
      <c r="E8" s="123"/>
      <c r="F8" s="123"/>
      <c r="G8"/>
      <c r="H8"/>
    </row>
    <row r="9" spans="1:8" ht="18" customHeight="1" x14ac:dyDescent="0.25">
      <c r="A9" s="27" t="s">
        <v>42</v>
      </c>
      <c r="B9" s="27" t="s">
        <v>57</v>
      </c>
      <c r="C9" s="29">
        <v>45</v>
      </c>
      <c r="D9">
        <v>22</v>
      </c>
      <c r="E9" s="123"/>
      <c r="F9" s="123"/>
      <c r="G9"/>
      <c r="H9"/>
    </row>
    <row r="10" spans="1:8" ht="18" customHeight="1" x14ac:dyDescent="0.25">
      <c r="A10" s="27" t="s">
        <v>43</v>
      </c>
      <c r="B10" s="27" t="s">
        <v>58</v>
      </c>
      <c r="C10" s="29">
        <v>32</v>
      </c>
      <c r="D10">
        <v>19</v>
      </c>
      <c r="E10" s="123"/>
      <c r="F10" s="123"/>
      <c r="G10"/>
      <c r="H10"/>
    </row>
    <row r="11" spans="1:8" ht="18" customHeight="1" x14ac:dyDescent="0.25">
      <c r="A11" s="27" t="s">
        <v>61</v>
      </c>
      <c r="B11" s="27" t="s">
        <v>59</v>
      </c>
      <c r="C11" s="29">
        <v>33</v>
      </c>
      <c r="D11">
        <v>27</v>
      </c>
      <c r="E11" s="123"/>
      <c r="F11" s="123"/>
      <c r="G11"/>
      <c r="H11"/>
    </row>
    <row r="12" spans="1:8" ht="18" customHeight="1" x14ac:dyDescent="0.25">
      <c r="A12" s="27" t="s">
        <v>62</v>
      </c>
      <c r="B12" s="27" t="s">
        <v>44</v>
      </c>
      <c r="C12" s="29">
        <v>40</v>
      </c>
      <c r="D12">
        <v>24</v>
      </c>
      <c r="E12" s="123"/>
      <c r="F12" s="123"/>
      <c r="G12"/>
      <c r="H12"/>
    </row>
    <row r="13" spans="1:8" ht="18" customHeight="1" x14ac:dyDescent="0.25">
      <c r="A13" s="27" t="s">
        <v>63</v>
      </c>
      <c r="B13" s="27" t="s">
        <v>45</v>
      </c>
      <c r="C13" s="29">
        <v>25</v>
      </c>
      <c r="D13">
        <v>21</v>
      </c>
      <c r="E13" s="123"/>
      <c r="F13" s="123"/>
      <c r="G13"/>
      <c r="H13"/>
    </row>
    <row r="14" spans="1:8" ht="18" customHeight="1" x14ac:dyDescent="0.25">
      <c r="A14" s="27" t="s">
        <v>64</v>
      </c>
      <c r="B14" s="27" t="s">
        <v>60</v>
      </c>
      <c r="C14" s="29">
        <v>41</v>
      </c>
      <c r="D14">
        <v>21</v>
      </c>
      <c r="E14" s="123"/>
      <c r="F14" s="123"/>
      <c r="G14"/>
      <c r="H14"/>
    </row>
    <row r="15" spans="1:8" ht="18" customHeight="1" x14ac:dyDescent="0.25">
      <c r="E15"/>
      <c r="F15"/>
      <c r="G15"/>
      <c r="H15"/>
    </row>
    <row r="16" spans="1:8" ht="18" customHeight="1" x14ac:dyDescent="0.25">
      <c r="A16" s="7" t="s">
        <v>31</v>
      </c>
      <c r="E16"/>
      <c r="F16"/>
      <c r="G16"/>
      <c r="H16"/>
    </row>
    <row r="18" spans="1:4" s="1" customFormat="1" x14ac:dyDescent="0.25">
      <c r="A18" s="117" t="s">
        <v>363</v>
      </c>
      <c r="B18" s="30"/>
      <c r="D18" s="122"/>
    </row>
    <row r="19" spans="1:4" s="1" customFormat="1" x14ac:dyDescent="0.25">
      <c r="A19" s="117" t="s">
        <v>483</v>
      </c>
      <c r="D19" s="122"/>
    </row>
    <row r="20" spans="1:4" s="1" customFormat="1" x14ac:dyDescent="0.25">
      <c r="A20" s="117" t="s">
        <v>484</v>
      </c>
      <c r="D20" s="122"/>
    </row>
    <row r="21" spans="1:4" s="1" customFormat="1" x14ac:dyDescent="0.25">
      <c r="A21" s="117" t="s">
        <v>485</v>
      </c>
      <c r="D21" s="122"/>
    </row>
    <row r="22" spans="1:4" s="1" customFormat="1" x14ac:dyDescent="0.25">
      <c r="A22" s="117" t="s">
        <v>364</v>
      </c>
      <c r="D22" s="122"/>
    </row>
    <row r="23" spans="1:4" s="1" customFormat="1" x14ac:dyDescent="0.25">
      <c r="A23" s="117" t="s">
        <v>365</v>
      </c>
      <c r="D23" s="122"/>
    </row>
    <row r="24" spans="1:4" s="1" customFormat="1" x14ac:dyDescent="0.25">
      <c r="A24" s="117" t="s">
        <v>366</v>
      </c>
      <c r="D24" s="122"/>
    </row>
    <row r="25" spans="1:4" x14ac:dyDescent="0.25">
      <c r="A25" s="117" t="s">
        <v>486</v>
      </c>
    </row>
  </sheetData>
  <protectedRanges>
    <protectedRange password="CB79" sqref="D6:D14" name="Plage1"/>
  </protectedRanges>
  <phoneticPr fontId="0" type="noConversion"/>
  <pageMargins left="0.78740157499999996" right="0.78740157499999996" top="0.984251969" bottom="0.984251969" header="0.4921259845" footer="0.4921259845"/>
  <pageSetup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38"/>
  <sheetViews>
    <sheetView workbookViewId="0">
      <selection activeCell="M11" sqref="M11"/>
    </sheetView>
  </sheetViews>
  <sheetFormatPr baseColWidth="10" defaultColWidth="11.44140625" defaultRowHeight="13.2" x14ac:dyDescent="0.25"/>
  <cols>
    <col min="1" max="1" width="34.6640625" style="54" customWidth="1"/>
    <col min="2" max="5" width="13.109375" style="54" customWidth="1"/>
    <col min="6" max="16384" width="11.44140625" style="54"/>
  </cols>
  <sheetData>
    <row r="1" spans="1:6" ht="39" customHeight="1" x14ac:dyDescent="0.3">
      <c r="A1" s="53" t="s">
        <v>210</v>
      </c>
    </row>
    <row r="2" spans="1:6" s="53" customFormat="1" ht="36.75" customHeight="1" x14ac:dyDescent="0.3">
      <c r="A2" s="53" t="s">
        <v>211</v>
      </c>
    </row>
    <row r="3" spans="1:6" s="55" customFormat="1" ht="21.75" customHeight="1" x14ac:dyDescent="0.25">
      <c r="A3" s="55" t="s">
        <v>212</v>
      </c>
      <c r="B3" s="129" t="s">
        <v>213</v>
      </c>
      <c r="C3" s="129" t="s">
        <v>214</v>
      </c>
      <c r="D3" s="129" t="s">
        <v>215</v>
      </c>
      <c r="E3" s="129" t="s">
        <v>216</v>
      </c>
    </row>
    <row r="4" spans="1:6" ht="21.75" customHeight="1" x14ac:dyDescent="0.25">
      <c r="A4" s="54" t="s">
        <v>217</v>
      </c>
      <c r="B4" s="128">
        <v>74</v>
      </c>
      <c r="C4" s="128">
        <v>65</v>
      </c>
      <c r="D4" s="128">
        <v>73</v>
      </c>
      <c r="E4" s="128">
        <v>81</v>
      </c>
    </row>
    <row r="5" spans="1:6" ht="21.75" customHeight="1" x14ac:dyDescent="0.25">
      <c r="A5" s="54" t="s">
        <v>218</v>
      </c>
      <c r="B5" s="128">
        <v>70</v>
      </c>
      <c r="C5" s="128">
        <v>74</v>
      </c>
      <c r="D5" s="128">
        <v>63</v>
      </c>
      <c r="E5" s="128">
        <v>67</v>
      </c>
    </row>
    <row r="6" spans="1:6" ht="21.75" customHeight="1" x14ac:dyDescent="0.25">
      <c r="A6" s="54" t="s">
        <v>219</v>
      </c>
      <c r="B6" s="128">
        <v>69</v>
      </c>
      <c r="C6" s="128">
        <v>63</v>
      </c>
      <c r="D6" s="128">
        <v>70</v>
      </c>
      <c r="E6" s="128">
        <v>74</v>
      </c>
    </row>
    <row r="7" spans="1:6" ht="21.75" customHeight="1" x14ac:dyDescent="0.25">
      <c r="A7" s="54" t="s">
        <v>220</v>
      </c>
      <c r="B7" s="128">
        <v>66</v>
      </c>
      <c r="C7" s="128">
        <v>56</v>
      </c>
      <c r="D7" s="128">
        <v>64</v>
      </c>
      <c r="E7" s="128">
        <v>59</v>
      </c>
    </row>
    <row r="8" spans="1:6" ht="21.75" customHeight="1" x14ac:dyDescent="0.25">
      <c r="A8" s="215" t="s">
        <v>469</v>
      </c>
      <c r="B8" s="128">
        <v>52</v>
      </c>
      <c r="C8" s="128">
        <v>60</v>
      </c>
      <c r="D8" s="128">
        <v>58</v>
      </c>
      <c r="E8" s="128">
        <v>55</v>
      </c>
    </row>
    <row r="9" spans="1:6" ht="21.75" customHeight="1" x14ac:dyDescent="0.25">
      <c r="A9" s="54" t="s">
        <v>221</v>
      </c>
      <c r="B9" s="128">
        <v>89</v>
      </c>
      <c r="C9" s="128">
        <v>83</v>
      </c>
      <c r="D9" s="128">
        <v>81</v>
      </c>
      <c r="E9" s="128">
        <v>74</v>
      </c>
    </row>
    <row r="10" spans="1:6" ht="21.75" customHeight="1" x14ac:dyDescent="0.25">
      <c r="A10" s="54" t="s">
        <v>222</v>
      </c>
      <c r="B10" s="128">
        <v>71</v>
      </c>
      <c r="C10" s="128">
        <v>69</v>
      </c>
      <c r="D10" s="128">
        <v>74</v>
      </c>
      <c r="E10" s="128">
        <v>81</v>
      </c>
    </row>
    <row r="11" spans="1:6" ht="21.75" customHeight="1" x14ac:dyDescent="0.25">
      <c r="A11" s="54" t="s">
        <v>223</v>
      </c>
      <c r="B11" s="128">
        <v>82</v>
      </c>
      <c r="C11" s="128">
        <v>75</v>
      </c>
      <c r="D11" s="128">
        <v>78</v>
      </c>
      <c r="E11" s="128">
        <v>86</v>
      </c>
    </row>
    <row r="12" spans="1:6" ht="21.75" customHeight="1" x14ac:dyDescent="0.25">
      <c r="A12" s="54" t="s">
        <v>224</v>
      </c>
      <c r="B12" s="128">
        <v>63</v>
      </c>
      <c r="C12" s="128">
        <v>69</v>
      </c>
      <c r="D12" s="128">
        <v>81</v>
      </c>
      <c r="E12" s="128">
        <v>70</v>
      </c>
    </row>
    <row r="13" spans="1:6" customFormat="1" ht="21.75" customHeight="1" x14ac:dyDescent="0.25">
      <c r="A13" s="127" t="s">
        <v>367</v>
      </c>
      <c r="B13" s="128">
        <v>49</v>
      </c>
      <c r="C13" s="128">
        <v>55</v>
      </c>
      <c r="D13" s="128">
        <v>60</v>
      </c>
      <c r="E13" s="128">
        <v>62</v>
      </c>
    </row>
    <row r="14" spans="1:6" customFormat="1" ht="21.75" customHeight="1" x14ac:dyDescent="0.25">
      <c r="A14" s="127" t="s">
        <v>368</v>
      </c>
      <c r="B14" s="128">
        <v>62</v>
      </c>
      <c r="C14" s="128">
        <v>59</v>
      </c>
      <c r="D14" s="128">
        <v>63</v>
      </c>
      <c r="E14" s="128">
        <v>58</v>
      </c>
    </row>
    <row r="15" spans="1:6" customFormat="1" ht="21.75" customHeight="1" x14ac:dyDescent="0.25">
      <c r="A15" s="127" t="s">
        <v>369</v>
      </c>
      <c r="B15" s="128">
        <v>89</v>
      </c>
      <c r="C15" s="128">
        <v>73</v>
      </c>
      <c r="D15" s="128">
        <v>76</v>
      </c>
      <c r="E15" s="128">
        <v>82</v>
      </c>
    </row>
    <row r="16" spans="1:6" customFormat="1" ht="21.75" customHeight="1" x14ac:dyDescent="0.25">
      <c r="A16" s="127" t="s">
        <v>370</v>
      </c>
      <c r="B16" s="128">
        <v>50</v>
      </c>
      <c r="C16" s="128">
        <v>51</v>
      </c>
      <c r="D16" s="128">
        <v>55</v>
      </c>
      <c r="E16" s="128">
        <v>60</v>
      </c>
    </row>
    <row r="17" spans="1:5" customFormat="1" ht="21.75" customHeight="1" x14ac:dyDescent="0.25">
      <c r="A17" s="127" t="s">
        <v>371</v>
      </c>
      <c r="B17" s="128">
        <v>76</v>
      </c>
      <c r="C17" s="128">
        <v>66</v>
      </c>
      <c r="D17" s="128">
        <v>76</v>
      </c>
      <c r="E17" s="128">
        <v>78</v>
      </c>
    </row>
    <row r="18" spans="1:5" customFormat="1" ht="21.75" customHeight="1" x14ac:dyDescent="0.25">
      <c r="A18" s="127" t="s">
        <v>372</v>
      </c>
      <c r="B18" s="128">
        <v>82</v>
      </c>
      <c r="C18" s="128">
        <v>79</v>
      </c>
      <c r="D18" s="128">
        <v>75</v>
      </c>
      <c r="E18" s="128">
        <v>81</v>
      </c>
    </row>
    <row r="19" spans="1:5" customFormat="1" ht="21.75" customHeight="1" x14ac:dyDescent="0.25">
      <c r="A19" s="127" t="s">
        <v>373</v>
      </c>
      <c r="B19" s="128">
        <v>63</v>
      </c>
      <c r="C19" s="128">
        <v>75</v>
      </c>
      <c r="D19" s="128">
        <v>43</v>
      </c>
      <c r="E19" s="128">
        <v>54</v>
      </c>
    </row>
    <row r="20" spans="1:5" customFormat="1" ht="21.75" customHeight="1" x14ac:dyDescent="0.25">
      <c r="A20" s="127" t="s">
        <v>374</v>
      </c>
      <c r="B20" s="128">
        <v>78</v>
      </c>
      <c r="C20" s="128">
        <v>78</v>
      </c>
      <c r="D20" s="128">
        <v>64</v>
      </c>
      <c r="E20" s="128">
        <v>75</v>
      </c>
    </row>
    <row r="21" spans="1:5" customFormat="1" ht="21.75" customHeight="1" x14ac:dyDescent="0.25">
      <c r="A21" s="127" t="s">
        <v>375</v>
      </c>
      <c r="B21" s="128">
        <v>46</v>
      </c>
      <c r="C21" s="128">
        <v>49</v>
      </c>
      <c r="D21" s="128">
        <v>55</v>
      </c>
      <c r="E21" s="128">
        <v>43</v>
      </c>
    </row>
    <row r="22" spans="1:5" customFormat="1" ht="21.75" customHeight="1" x14ac:dyDescent="0.25">
      <c r="A22" s="127" t="s">
        <v>376</v>
      </c>
      <c r="B22" s="128">
        <v>75</v>
      </c>
      <c r="C22" s="128">
        <v>61</v>
      </c>
      <c r="D22" s="128">
        <v>79</v>
      </c>
      <c r="E22" s="128">
        <v>82</v>
      </c>
    </row>
    <row r="23" spans="1:5" customFormat="1" ht="21.75" customHeight="1" x14ac:dyDescent="0.25">
      <c r="A23" s="127" t="s">
        <v>377</v>
      </c>
      <c r="B23" s="128">
        <v>95</v>
      </c>
      <c r="C23" s="128">
        <v>91</v>
      </c>
      <c r="D23" s="128">
        <v>88</v>
      </c>
      <c r="E23" s="128">
        <v>84</v>
      </c>
    </row>
    <row r="24" spans="1:5" customFormat="1" ht="21.75" customHeight="1" x14ac:dyDescent="0.25">
      <c r="A24" s="127" t="s">
        <v>378</v>
      </c>
      <c r="B24" s="128">
        <v>59</v>
      </c>
      <c r="C24" s="128">
        <v>66</v>
      </c>
      <c r="D24" s="128">
        <v>75</v>
      </c>
      <c r="E24" s="128">
        <v>74</v>
      </c>
    </row>
    <row r="25" spans="1:5" customFormat="1" ht="21.75" customHeight="1" x14ac:dyDescent="0.25">
      <c r="A25" s="127" t="s">
        <v>379</v>
      </c>
      <c r="B25" s="128">
        <v>68</v>
      </c>
      <c r="C25" s="128">
        <v>79</v>
      </c>
      <c r="D25" s="128">
        <v>86</v>
      </c>
      <c r="E25" s="128">
        <v>86</v>
      </c>
    </row>
    <row r="26" spans="1:5" customFormat="1" ht="21.75" customHeight="1" x14ac:dyDescent="0.25">
      <c r="A26" s="127" t="s">
        <v>380</v>
      </c>
      <c r="B26" s="128">
        <v>73</v>
      </c>
      <c r="C26" s="128">
        <v>65</v>
      </c>
      <c r="D26" s="128">
        <v>76</v>
      </c>
      <c r="E26" s="128">
        <v>86</v>
      </c>
    </row>
    <row r="27" spans="1:5" customFormat="1" ht="21.75" customHeight="1" x14ac:dyDescent="0.25">
      <c r="A27" s="127" t="s">
        <v>381</v>
      </c>
      <c r="B27" s="128">
        <v>92</v>
      </c>
      <c r="C27" s="128">
        <v>75</v>
      </c>
      <c r="D27" s="128">
        <v>89</v>
      </c>
      <c r="E27" s="128">
        <v>96</v>
      </c>
    </row>
    <row r="28" spans="1:5" customFormat="1" ht="21.75" customHeight="1" x14ac:dyDescent="0.25">
      <c r="A28" s="127" t="s">
        <v>382</v>
      </c>
      <c r="B28" s="128">
        <v>65</v>
      </c>
      <c r="C28" s="128">
        <v>76</v>
      </c>
      <c r="D28" s="128">
        <v>72</v>
      </c>
      <c r="E28" s="128">
        <v>64</v>
      </c>
    </row>
    <row r="29" spans="1:5" customFormat="1" ht="21.75" customHeight="1" x14ac:dyDescent="0.25">
      <c r="A29" s="127" t="s">
        <v>383</v>
      </c>
      <c r="B29" s="128">
        <v>49</v>
      </c>
      <c r="C29" s="128">
        <v>50</v>
      </c>
      <c r="D29" s="128">
        <v>64</v>
      </c>
      <c r="E29" s="128">
        <v>94</v>
      </c>
    </row>
    <row r="30" spans="1:5" customFormat="1" ht="21.75" customHeight="1" x14ac:dyDescent="0.25">
      <c r="A30" s="127" t="s">
        <v>384</v>
      </c>
      <c r="B30" s="128">
        <v>76</v>
      </c>
      <c r="C30" s="128">
        <v>76</v>
      </c>
      <c r="D30" s="128">
        <v>75</v>
      </c>
      <c r="E30" s="128">
        <v>63</v>
      </c>
    </row>
    <row r="31" spans="1:5" customFormat="1" ht="21.75" customHeight="1" x14ac:dyDescent="0.25">
      <c r="A31" s="127" t="s">
        <v>385</v>
      </c>
      <c r="B31" s="128">
        <v>75</v>
      </c>
      <c r="C31" s="128">
        <v>91</v>
      </c>
      <c r="D31" s="128">
        <v>86</v>
      </c>
      <c r="E31" s="128">
        <v>91</v>
      </c>
    </row>
    <row r="32" spans="1:5" customFormat="1" ht="21.75" customHeight="1" x14ac:dyDescent="0.25">
      <c r="A32" s="127" t="s">
        <v>386</v>
      </c>
      <c r="B32" s="128">
        <v>62</v>
      </c>
      <c r="C32" s="128">
        <v>68</v>
      </c>
      <c r="D32" s="128">
        <v>60</v>
      </c>
      <c r="E32" s="128">
        <v>61</v>
      </c>
    </row>
    <row r="33" spans="1:5" s="56" customFormat="1" ht="21.75" customHeight="1" x14ac:dyDescent="0.25">
      <c r="A33" s="127" t="s">
        <v>225</v>
      </c>
      <c r="B33" s="128">
        <v>61</v>
      </c>
      <c r="C33" s="128">
        <v>68</v>
      </c>
      <c r="D33" s="128">
        <v>66</v>
      </c>
      <c r="E33" s="128">
        <v>75</v>
      </c>
    </row>
    <row r="34" spans="1:5" ht="19.5" customHeight="1" x14ac:dyDescent="0.25">
      <c r="B34" s="56"/>
      <c r="C34" s="56"/>
      <c r="D34" s="56"/>
      <c r="E34" s="56"/>
    </row>
    <row r="35" spans="1:5" ht="19.5" customHeight="1" x14ac:dyDescent="0.25">
      <c r="B35" s="56"/>
      <c r="C35" s="56"/>
      <c r="D35" s="56"/>
      <c r="E35" s="56"/>
    </row>
    <row r="36" spans="1:5" ht="19.5" customHeight="1" x14ac:dyDescent="0.25">
      <c r="B36" s="56"/>
      <c r="C36" s="56"/>
      <c r="D36" s="56"/>
      <c r="E36" s="56"/>
    </row>
    <row r="37" spans="1:5" ht="19.5" customHeight="1" x14ac:dyDescent="0.25"/>
    <row r="38" spans="1:5" ht="19.5" customHeight="1" x14ac:dyDescent="0.25"/>
  </sheetData>
  <phoneticPr fontId="16" type="noConversion"/>
  <pageMargins left="0.78740157499999996" right="0.78740157499999996" top="0.984251969" bottom="0.984251969" header="0.4921259845" footer="0.4921259845"/>
  <pageSetup orientation="portrait" horizontalDpi="4294967293" r:id="rId1"/>
  <headerFooter alignWithMargins="0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33"/>
  <sheetViews>
    <sheetView topLeftCell="A6" workbookViewId="0">
      <selection activeCell="A2" sqref="A2:H2"/>
    </sheetView>
  </sheetViews>
  <sheetFormatPr baseColWidth="10" defaultColWidth="11.44140625" defaultRowHeight="21.75" customHeight="1" x14ac:dyDescent="0.25"/>
  <cols>
    <col min="1" max="1" width="18.44140625" style="99" bestFit="1" customWidth="1"/>
    <col min="2" max="2" width="14.44140625" style="106" customWidth="1"/>
    <col min="3" max="3" width="13" style="99" customWidth="1"/>
    <col min="4" max="4" width="14.109375" style="106" customWidth="1"/>
    <col min="5" max="5" width="13.109375" style="99" customWidth="1"/>
    <col min="6" max="6" width="13.5546875" style="106" customWidth="1"/>
    <col min="7" max="7" width="13.5546875" style="99" customWidth="1"/>
    <col min="8" max="8" width="14.109375" style="99" customWidth="1"/>
    <col min="9" max="16384" width="11.44140625" style="99"/>
  </cols>
  <sheetData>
    <row r="1" spans="1:8" s="219" customFormat="1" ht="21.75" customHeight="1" x14ac:dyDescent="0.25">
      <c r="A1" s="262" t="s">
        <v>351</v>
      </c>
      <c r="B1" s="262"/>
      <c r="C1" s="262"/>
      <c r="D1" s="262"/>
      <c r="E1" s="262"/>
      <c r="F1" s="262"/>
      <c r="G1" s="262"/>
      <c r="H1" s="262"/>
    </row>
    <row r="2" spans="1:8" s="219" customFormat="1" ht="21.75" customHeight="1" x14ac:dyDescent="0.25">
      <c r="A2" s="263" t="s">
        <v>361</v>
      </c>
      <c r="B2" s="263"/>
      <c r="C2" s="263"/>
      <c r="D2" s="263"/>
      <c r="E2" s="263"/>
      <c r="F2" s="263"/>
      <c r="G2" s="263"/>
      <c r="H2" s="263"/>
    </row>
    <row r="4" spans="1:8" s="103" customFormat="1" ht="26.4" x14ac:dyDescent="0.25">
      <c r="A4" s="100" t="s">
        <v>352</v>
      </c>
      <c r="B4" s="101" t="s">
        <v>46</v>
      </c>
      <c r="C4" s="100" t="s">
        <v>353</v>
      </c>
      <c r="D4" s="101" t="s">
        <v>47</v>
      </c>
      <c r="E4" s="100" t="s">
        <v>353</v>
      </c>
      <c r="F4" s="101" t="s">
        <v>48</v>
      </c>
      <c r="G4" s="100" t="s">
        <v>353</v>
      </c>
      <c r="H4" s="102" t="s">
        <v>354</v>
      </c>
    </row>
    <row r="5" spans="1:8" ht="21.75" customHeight="1" x14ac:dyDescent="0.25">
      <c r="A5" s="104" t="s">
        <v>355</v>
      </c>
      <c r="B5" s="105">
        <v>20000</v>
      </c>
      <c r="C5" s="225"/>
      <c r="D5" s="105">
        <v>12580</v>
      </c>
      <c r="E5" s="225"/>
      <c r="F5" s="105">
        <v>19250</v>
      </c>
      <c r="G5" s="225"/>
      <c r="H5" s="225"/>
    </row>
    <row r="6" spans="1:8" ht="21.75" customHeight="1" x14ac:dyDescent="0.25">
      <c r="A6" s="104" t="s">
        <v>473</v>
      </c>
      <c r="B6" s="105">
        <v>10000</v>
      </c>
      <c r="C6" s="225"/>
      <c r="D6" s="105">
        <v>33000</v>
      </c>
      <c r="E6" s="225"/>
      <c r="F6" s="105">
        <v>16750</v>
      </c>
      <c r="G6" s="225"/>
      <c r="H6" s="225"/>
    </row>
    <row r="7" spans="1:8" ht="21.75" customHeight="1" x14ac:dyDescent="0.25">
      <c r="A7" s="104" t="s">
        <v>356</v>
      </c>
      <c r="B7" s="105">
        <v>15530</v>
      </c>
      <c r="C7" s="225"/>
      <c r="D7" s="105">
        <v>17850</v>
      </c>
      <c r="E7" s="225"/>
      <c r="F7" s="105">
        <v>21000</v>
      </c>
      <c r="G7" s="225"/>
      <c r="H7" s="225"/>
    </row>
    <row r="8" spans="1:8" ht="21.75" customHeight="1" x14ac:dyDescent="0.25">
      <c r="A8" s="104" t="s">
        <v>357</v>
      </c>
      <c r="B8" s="105">
        <v>13500</v>
      </c>
      <c r="C8" s="225"/>
      <c r="D8" s="105">
        <v>19500</v>
      </c>
      <c r="E8" s="225"/>
      <c r="F8" s="105">
        <v>22350</v>
      </c>
      <c r="G8" s="225"/>
      <c r="H8" s="225"/>
    </row>
    <row r="9" spans="1:8" ht="21.75" customHeight="1" x14ac:dyDescent="0.25">
      <c r="A9" s="104" t="s">
        <v>358</v>
      </c>
      <c r="B9" s="105">
        <v>18500</v>
      </c>
      <c r="C9" s="225"/>
      <c r="D9" s="105">
        <v>21350</v>
      </c>
      <c r="E9" s="225"/>
      <c r="F9" s="105">
        <v>24250</v>
      </c>
      <c r="G9" s="225"/>
      <c r="H9" s="225"/>
    </row>
    <row r="10" spans="1:8" ht="21.75" customHeight="1" x14ac:dyDescent="0.25">
      <c r="A10" s="104" t="s">
        <v>359</v>
      </c>
      <c r="B10" s="105">
        <v>19000</v>
      </c>
      <c r="C10" s="225"/>
      <c r="D10" s="105">
        <v>25400</v>
      </c>
      <c r="E10" s="225"/>
      <c r="F10" s="105">
        <v>19900</v>
      </c>
      <c r="G10" s="225"/>
      <c r="H10" s="225"/>
    </row>
    <row r="11" spans="1:8" ht="21.75" customHeight="1" x14ac:dyDescent="0.25">
      <c r="A11" s="99" t="s">
        <v>31</v>
      </c>
      <c r="B11" s="228"/>
      <c r="C11" s="226"/>
      <c r="D11" s="228"/>
      <c r="E11" s="226"/>
      <c r="F11" s="228"/>
      <c r="G11" s="226"/>
      <c r="H11" s="227"/>
    </row>
    <row r="12" spans="1:8" ht="21.75" customHeight="1" x14ac:dyDescent="0.25">
      <c r="G12" s="107"/>
    </row>
    <row r="14" spans="1:8" ht="21.75" customHeight="1" x14ac:dyDescent="0.3">
      <c r="A14" s="264" t="s">
        <v>360</v>
      </c>
      <c r="B14" s="265"/>
      <c r="C14" s="108" t="s">
        <v>46</v>
      </c>
      <c r="D14" s="229">
        <v>0.14000000000000001</v>
      </c>
      <c r="E14" s="108" t="s">
        <v>47</v>
      </c>
      <c r="F14" s="229">
        <v>0.12</v>
      </c>
      <c r="G14" s="108" t="s">
        <v>48</v>
      </c>
      <c r="H14" s="229">
        <v>0.13500000000000001</v>
      </c>
    </row>
    <row r="15" spans="1:8" ht="21.75" customHeight="1" x14ac:dyDescent="0.25">
      <c r="C15" s="104"/>
      <c r="F15" s="109"/>
    </row>
    <row r="16" spans="1:8" ht="21.75" customHeight="1" x14ac:dyDescent="0.25">
      <c r="A16" s="99" t="s">
        <v>548</v>
      </c>
      <c r="C16" s="104"/>
      <c r="F16" s="109"/>
    </row>
    <row r="17" spans="1:9" ht="21.75" customHeight="1" x14ac:dyDescent="0.25">
      <c r="A17" s="99" t="s">
        <v>487</v>
      </c>
      <c r="C17" s="104"/>
      <c r="E17" s="110"/>
      <c r="F17" s="109"/>
    </row>
    <row r="18" spans="1:9" ht="21.75" customHeight="1" x14ac:dyDescent="0.25">
      <c r="A18" s="99" t="s">
        <v>488</v>
      </c>
      <c r="F18" s="109"/>
    </row>
    <row r="19" spans="1:9" ht="21.75" customHeight="1" x14ac:dyDescent="0.25">
      <c r="A19" s="99" t="s">
        <v>489</v>
      </c>
    </row>
    <row r="20" spans="1:9" ht="21.75" customHeight="1" x14ac:dyDescent="0.25">
      <c r="A20" s="99" t="s">
        <v>490</v>
      </c>
      <c r="B20" s="99"/>
    </row>
    <row r="21" spans="1:9" ht="21.75" customHeight="1" x14ac:dyDescent="0.25">
      <c r="A21" s="230" t="s">
        <v>491</v>
      </c>
    </row>
    <row r="22" spans="1:9" ht="21.75" customHeight="1" x14ac:dyDescent="0.25">
      <c r="A22" s="231" t="s">
        <v>492</v>
      </c>
    </row>
    <row r="23" spans="1:9" ht="21.75" customHeight="1" x14ac:dyDescent="0.25">
      <c r="A23" s="99" t="s">
        <v>493</v>
      </c>
      <c r="B23"/>
      <c r="C23"/>
      <c r="D23"/>
      <c r="E23"/>
      <c r="F23"/>
    </row>
    <row r="24" spans="1:9" ht="21.75" customHeight="1" x14ac:dyDescent="0.25">
      <c r="A24" s="99" t="s">
        <v>494</v>
      </c>
      <c r="B24"/>
      <c r="C24"/>
      <c r="D24"/>
      <c r="E24"/>
      <c r="F24"/>
    </row>
    <row r="25" spans="1:9" ht="21.75" customHeight="1" x14ac:dyDescent="0.25">
      <c r="A25" s="99" t="s">
        <v>545</v>
      </c>
      <c r="B25"/>
      <c r="C25"/>
      <c r="D25"/>
      <c r="E25"/>
      <c r="F25"/>
      <c r="I25" s="112"/>
    </row>
    <row r="26" spans="1:9" ht="21.75" customHeight="1" x14ac:dyDescent="0.25">
      <c r="A26" s="99" t="s">
        <v>546</v>
      </c>
      <c r="B26"/>
      <c r="C26"/>
      <c r="D26"/>
      <c r="E26"/>
      <c r="F26"/>
    </row>
    <row r="27" spans="1:9" ht="21.75" customHeight="1" x14ac:dyDescent="0.25">
      <c r="A27"/>
      <c r="B27"/>
      <c r="C27"/>
      <c r="D27"/>
      <c r="E27"/>
      <c r="F27"/>
    </row>
    <row r="28" spans="1:9" ht="21.75" customHeight="1" x14ac:dyDescent="0.25">
      <c r="A28"/>
      <c r="B28"/>
      <c r="C28"/>
      <c r="D28"/>
      <c r="E28"/>
      <c r="F28"/>
    </row>
    <row r="29" spans="1:9" ht="21.75" customHeight="1" x14ac:dyDescent="0.25">
      <c r="A29"/>
      <c r="B29"/>
      <c r="C29"/>
      <c r="D29"/>
      <c r="E29"/>
      <c r="F29"/>
    </row>
    <row r="30" spans="1:9" ht="21.75" customHeight="1" x14ac:dyDescent="0.25">
      <c r="A30"/>
      <c r="B30"/>
      <c r="C30"/>
      <c r="D30"/>
      <c r="E30"/>
      <c r="F30"/>
    </row>
    <row r="31" spans="1:9" ht="21.75" customHeight="1" x14ac:dyDescent="0.25">
      <c r="A31"/>
      <c r="B31"/>
      <c r="C31"/>
      <c r="D31"/>
      <c r="E31"/>
      <c r="F31"/>
    </row>
    <row r="32" spans="1:9" ht="21.75" customHeight="1" x14ac:dyDescent="0.25">
      <c r="A32"/>
      <c r="B32"/>
      <c r="C32"/>
      <c r="D32"/>
      <c r="E32"/>
      <c r="F32"/>
    </row>
    <row r="33" spans="1:1" ht="21.75" customHeight="1" x14ac:dyDescent="0.25">
      <c r="A33" s="111"/>
    </row>
  </sheetData>
  <mergeCells count="3">
    <mergeCell ref="A1:H1"/>
    <mergeCell ref="A2:H2"/>
    <mergeCell ref="A14:B14"/>
  </mergeCells>
  <pageMargins left="0.78740157499999996" right="0.78740157499999996" top="0.984251969" bottom="0.984251969" header="0.4921259845" footer="0.4921259845"/>
  <pageSetup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22"/>
  <sheetViews>
    <sheetView workbookViewId="0">
      <selection activeCell="C2" sqref="A2:H2"/>
    </sheetView>
  </sheetViews>
  <sheetFormatPr baseColWidth="10" defaultColWidth="14.88671875" defaultRowHeight="15" x14ac:dyDescent="0.25"/>
  <cols>
    <col min="1" max="1" width="26" style="31" bestFit="1" customWidth="1"/>
    <col min="2" max="16384" width="14.88671875" style="31"/>
  </cols>
  <sheetData>
    <row r="1" spans="1:7" ht="15.6" thickBot="1" x14ac:dyDescent="0.3"/>
    <row r="2" spans="1:7" ht="20.25" customHeight="1" x14ac:dyDescent="0.3">
      <c r="B2" s="34" t="s">
        <v>0</v>
      </c>
      <c r="C2" s="35" t="s">
        <v>1</v>
      </c>
      <c r="D2" s="35" t="s">
        <v>2</v>
      </c>
      <c r="E2" s="40" t="s">
        <v>3</v>
      </c>
    </row>
    <row r="3" spans="1:7" ht="15.6" thickBot="1" x14ac:dyDescent="0.3">
      <c r="B3" s="36"/>
      <c r="C3" s="37">
        <v>0.05</v>
      </c>
      <c r="D3" s="37">
        <v>9.9750000000000005E-2</v>
      </c>
      <c r="E3" s="41"/>
    </row>
    <row r="4" spans="1:7" ht="20.25" customHeight="1" x14ac:dyDescent="0.25">
      <c r="A4" s="52" t="s">
        <v>209</v>
      </c>
      <c r="B4" s="32">
        <v>6.75</v>
      </c>
      <c r="C4" s="33"/>
      <c r="D4" s="33"/>
      <c r="E4" s="42"/>
    </row>
    <row r="5" spans="1:7" ht="20.25" customHeight="1" x14ac:dyDescent="0.25">
      <c r="A5" s="38" t="s">
        <v>4</v>
      </c>
      <c r="B5" s="32">
        <v>2.95</v>
      </c>
      <c r="C5" s="33"/>
      <c r="D5" s="33"/>
      <c r="E5" s="43"/>
    </row>
    <row r="6" spans="1:7" ht="20.25" customHeight="1" x14ac:dyDescent="0.25">
      <c r="A6" s="38" t="s">
        <v>66</v>
      </c>
      <c r="B6" s="32">
        <v>67</v>
      </c>
      <c r="C6" s="33"/>
      <c r="D6" s="33"/>
      <c r="E6" s="43"/>
    </row>
    <row r="7" spans="1:7" ht="20.25" customHeight="1" x14ac:dyDescent="0.25">
      <c r="A7" s="38" t="s">
        <v>67</v>
      </c>
      <c r="B7" s="32">
        <v>35.75</v>
      </c>
      <c r="C7" s="33"/>
      <c r="D7" s="33"/>
      <c r="E7" s="43"/>
    </row>
    <row r="8" spans="1:7" ht="20.25" customHeight="1" x14ac:dyDescent="0.25">
      <c r="A8" s="38" t="s">
        <v>5</v>
      </c>
      <c r="B8" s="32">
        <v>1.69</v>
      </c>
      <c r="C8" s="33"/>
      <c r="D8" s="33"/>
      <c r="E8" s="43"/>
    </row>
    <row r="9" spans="1:7" ht="20.25" customHeight="1" thickBot="1" x14ac:dyDescent="0.3">
      <c r="A9" s="39" t="s">
        <v>6</v>
      </c>
      <c r="B9" s="32">
        <v>3.95</v>
      </c>
      <c r="C9" s="33"/>
      <c r="D9" s="33"/>
      <c r="E9" s="43"/>
    </row>
    <row r="10" spans="1:7" ht="38.25" customHeight="1" thickTop="1" x14ac:dyDescent="0.3">
      <c r="A10" s="44" t="s">
        <v>3</v>
      </c>
      <c r="B10" s="45"/>
      <c r="C10" s="46"/>
      <c r="D10" s="46"/>
      <c r="E10" s="45"/>
    </row>
    <row r="22" spans="4:4" x14ac:dyDescent="0.25">
      <c r="D22" s="1"/>
    </row>
  </sheetData>
  <phoneticPr fontId="0" type="noConversion"/>
  <pageMargins left="0.78740157499999996" right="0.78740157499999996" top="0.984251969" bottom="0.984251969" header="0.4921259845" footer="0.4921259845"/>
  <pageSetup orientation="portrait" horizontalDpi="4294967293" verticalDpi="300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12"/>
  <sheetViews>
    <sheetView workbookViewId="0">
      <selection activeCell="E2" sqref="E2"/>
    </sheetView>
  </sheetViews>
  <sheetFormatPr baseColWidth="10" defaultColWidth="11.44140625" defaultRowHeight="13.2" x14ac:dyDescent="0.25"/>
  <cols>
    <col min="1" max="1" width="26.109375" style="8" customWidth="1"/>
    <col min="2" max="5" width="12" style="8" customWidth="1"/>
    <col min="6" max="16384" width="11.44140625" style="8"/>
  </cols>
  <sheetData>
    <row r="1" spans="1:5" x14ac:dyDescent="0.25">
      <c r="A1" s="8" t="s">
        <v>22</v>
      </c>
    </row>
    <row r="3" spans="1:5" x14ac:dyDescent="0.25">
      <c r="D3" s="9" t="s">
        <v>23</v>
      </c>
      <c r="E3" s="10">
        <v>0.05</v>
      </c>
    </row>
    <row r="4" spans="1:5" x14ac:dyDescent="0.25">
      <c r="D4" s="9" t="s">
        <v>24</v>
      </c>
      <c r="E4" s="10">
        <v>9.9750000000000005E-2</v>
      </c>
    </row>
    <row r="5" spans="1:5" ht="15" customHeight="1" thickBot="1" x14ac:dyDescent="0.3"/>
    <row r="6" spans="1:5" ht="19.5" customHeight="1" thickBot="1" x14ac:dyDescent="0.3">
      <c r="A6" s="11"/>
      <c r="B6" s="12" t="s">
        <v>25</v>
      </c>
      <c r="C6" s="12" t="s">
        <v>26</v>
      </c>
      <c r="D6" s="12" t="s">
        <v>27</v>
      </c>
      <c r="E6" s="13" t="s">
        <v>28</v>
      </c>
    </row>
    <row r="7" spans="1:5" ht="19.5" customHeight="1" thickBot="1" x14ac:dyDescent="0.3">
      <c r="A7" s="14" t="s">
        <v>0</v>
      </c>
      <c r="B7" s="15">
        <v>24.95</v>
      </c>
      <c r="C7" s="15">
        <v>15.5</v>
      </c>
      <c r="D7" s="15">
        <v>49.5</v>
      </c>
      <c r="E7" s="16">
        <v>89.75</v>
      </c>
    </row>
    <row r="8" spans="1:5" ht="19.5" customHeight="1" thickBot="1" x14ac:dyDescent="0.3">
      <c r="A8" s="14" t="s">
        <v>29</v>
      </c>
      <c r="B8" s="17">
        <v>50</v>
      </c>
      <c r="C8" s="17">
        <v>32</v>
      </c>
      <c r="D8" s="17">
        <v>46</v>
      </c>
      <c r="E8" s="18">
        <v>54</v>
      </c>
    </row>
    <row r="9" spans="1:5" ht="19.5" customHeight="1" thickBot="1" x14ac:dyDescent="0.3">
      <c r="A9" s="14" t="s">
        <v>30</v>
      </c>
      <c r="B9" s="19"/>
      <c r="C9" s="19"/>
      <c r="D9" s="19"/>
      <c r="E9" s="20"/>
    </row>
    <row r="10" spans="1:5" ht="19.5" customHeight="1" thickBot="1" x14ac:dyDescent="0.3">
      <c r="A10" s="14" t="s">
        <v>23</v>
      </c>
      <c r="B10" s="19"/>
      <c r="C10" s="19"/>
      <c r="D10" s="19"/>
      <c r="E10" s="20"/>
    </row>
    <row r="11" spans="1:5" ht="19.5" customHeight="1" thickBot="1" x14ac:dyDescent="0.3">
      <c r="A11" s="21" t="s">
        <v>24</v>
      </c>
      <c r="B11" s="22"/>
      <c r="C11" s="22"/>
      <c r="D11" s="22"/>
      <c r="E11" s="23"/>
    </row>
    <row r="12" spans="1:5" ht="19.5" customHeight="1" thickTop="1" thickBot="1" x14ac:dyDescent="0.3">
      <c r="A12" s="24" t="s">
        <v>31</v>
      </c>
      <c r="B12" s="25"/>
      <c r="C12" s="25"/>
      <c r="D12" s="25"/>
      <c r="E12" s="26"/>
    </row>
  </sheetData>
  <phoneticPr fontId="0" type="noConversion"/>
  <pageMargins left="0.78740157499999996" right="0.78740157499999996" top="0.984251969" bottom="0.984251969" header="0.4921259845" footer="0.4921259845"/>
  <pageSetup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C11"/>
  <sheetViews>
    <sheetView workbookViewId="0">
      <selection activeCell="C4" sqref="C4"/>
    </sheetView>
  </sheetViews>
  <sheetFormatPr baseColWidth="10" defaultColWidth="11.44140625" defaultRowHeight="24" customHeight="1" x14ac:dyDescent="0.25"/>
  <cols>
    <col min="1" max="1" width="30.109375" style="66" customWidth="1"/>
    <col min="2" max="3" width="20.44140625" style="66" customWidth="1"/>
    <col min="4" max="16384" width="11.44140625" style="66"/>
  </cols>
  <sheetData>
    <row r="1" spans="1:3" ht="33" customHeight="1" thickTop="1" x14ac:dyDescent="0.25">
      <c r="A1" s="82" t="s">
        <v>347</v>
      </c>
      <c r="B1" s="83">
        <v>0.12</v>
      </c>
      <c r="C1" s="84"/>
    </row>
    <row r="2" spans="1:3" ht="33" customHeight="1" x14ac:dyDescent="0.25">
      <c r="A2" s="85" t="s">
        <v>348</v>
      </c>
      <c r="B2" s="86" t="s">
        <v>349</v>
      </c>
      <c r="C2" s="87" t="s">
        <v>350</v>
      </c>
    </row>
    <row r="3" spans="1:3" ht="24" customHeight="1" x14ac:dyDescent="0.25">
      <c r="A3" s="88"/>
      <c r="B3" s="89"/>
      <c r="C3" s="90"/>
    </row>
    <row r="4" spans="1:3" ht="24" customHeight="1" x14ac:dyDescent="0.25">
      <c r="A4" s="91" t="s">
        <v>461</v>
      </c>
      <c r="B4" s="92">
        <v>3000</v>
      </c>
      <c r="C4" s="93"/>
    </row>
    <row r="5" spans="1:3" ht="24" customHeight="1" x14ac:dyDescent="0.25">
      <c r="A5" s="91" t="s">
        <v>462</v>
      </c>
      <c r="B5" s="94">
        <v>5000</v>
      </c>
      <c r="C5" s="95"/>
    </row>
    <row r="6" spans="1:3" ht="24" customHeight="1" x14ac:dyDescent="0.25">
      <c r="A6" s="91" t="s">
        <v>464</v>
      </c>
      <c r="B6" s="92">
        <v>50000</v>
      </c>
      <c r="C6" s="93"/>
    </row>
    <row r="7" spans="1:3" ht="24" customHeight="1" x14ac:dyDescent="0.25">
      <c r="A7" s="91" t="s">
        <v>463</v>
      </c>
      <c r="B7" s="94">
        <v>1500</v>
      </c>
      <c r="C7" s="95"/>
    </row>
    <row r="8" spans="1:3" ht="24" customHeight="1" x14ac:dyDescent="0.25">
      <c r="A8" s="91" t="s">
        <v>465</v>
      </c>
      <c r="B8" s="92">
        <v>2000</v>
      </c>
      <c r="C8" s="93"/>
    </row>
    <row r="9" spans="1:3" ht="24" customHeight="1" x14ac:dyDescent="0.25">
      <c r="A9" s="91" t="s">
        <v>466</v>
      </c>
      <c r="B9" s="94">
        <v>100</v>
      </c>
      <c r="C9" s="95"/>
    </row>
    <row r="10" spans="1:3" ht="24" customHeight="1" thickBot="1" x14ac:dyDescent="0.3">
      <c r="A10" s="96" t="s">
        <v>31</v>
      </c>
      <c r="B10" s="97"/>
      <c r="C10" s="98"/>
    </row>
    <row r="11" spans="1:3" ht="24" customHeight="1" thickTop="1" x14ac:dyDescent="0.25"/>
  </sheetData>
  <printOptions horizontalCentered="1"/>
  <pageMargins left="0.70866141732283472" right="0.70866141732283472" top="2.1259842519685042" bottom="0.74803149606299213" header="1.299212598425197" footer="0.31496062992125984"/>
  <pageSetup orientation="portrait" horizontalDpi="4294967293" r:id="rId1"/>
  <headerFooter>
    <oddHeader>&amp;C&amp;"Arial,Italique"&amp;14&amp;UIntérêt pour l'année 2008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15"/>
  <sheetViews>
    <sheetView workbookViewId="0">
      <selection activeCell="A2" sqref="A2:H2"/>
    </sheetView>
  </sheetViews>
  <sheetFormatPr baseColWidth="10" defaultRowHeight="23.4" customHeight="1" x14ac:dyDescent="0.25"/>
  <cols>
    <col min="1" max="1" width="47.44140625" style="80" customWidth="1"/>
    <col min="2" max="2" width="12.6640625" style="81" customWidth="1"/>
    <col min="3" max="3" width="12.6640625" style="80" customWidth="1"/>
    <col min="4" max="4" width="1.88671875" customWidth="1"/>
    <col min="5" max="5" width="48.33203125" customWidth="1"/>
    <col min="6" max="6" width="1.88671875" customWidth="1"/>
    <col min="7" max="7" width="45.44140625" customWidth="1"/>
  </cols>
  <sheetData>
    <row r="1" spans="1:7" ht="32.4" customHeight="1" thickTop="1" x14ac:dyDescent="0.25">
      <c r="A1" s="278" t="s">
        <v>495</v>
      </c>
      <c r="B1" s="279"/>
      <c r="C1" s="280"/>
      <c r="E1" s="240" t="s">
        <v>501</v>
      </c>
      <c r="G1" s="240" t="s">
        <v>502</v>
      </c>
    </row>
    <row r="2" spans="1:7" ht="21" customHeight="1" x14ac:dyDescent="0.25">
      <c r="A2" s="275" t="s">
        <v>496</v>
      </c>
      <c r="B2" s="276"/>
      <c r="C2" s="277"/>
      <c r="E2" s="241" t="s">
        <v>497</v>
      </c>
      <c r="G2" s="241">
        <v>0.5</v>
      </c>
    </row>
    <row r="3" spans="1:7" ht="33" customHeight="1" x14ac:dyDescent="0.25">
      <c r="A3" s="239" t="s">
        <v>344</v>
      </c>
      <c r="B3" s="232" t="s">
        <v>0</v>
      </c>
      <c r="C3" s="233" t="s">
        <v>77</v>
      </c>
      <c r="E3" s="242">
        <v>1.51</v>
      </c>
      <c r="G3" s="242"/>
    </row>
    <row r="4" spans="1:7" ht="33" customHeight="1" x14ac:dyDescent="0.25">
      <c r="A4" s="234" t="s">
        <v>467</v>
      </c>
      <c r="B4" s="235">
        <v>695</v>
      </c>
      <c r="C4" s="249"/>
      <c r="E4" s="242">
        <v>1.52</v>
      </c>
      <c r="G4" s="248"/>
    </row>
    <row r="5" spans="1:7" ht="33" customHeight="1" x14ac:dyDescent="0.25">
      <c r="A5" s="234" t="s">
        <v>345</v>
      </c>
      <c r="B5" s="250"/>
      <c r="C5" s="249"/>
      <c r="E5" s="243"/>
      <c r="G5" s="252"/>
    </row>
    <row r="6" spans="1:7" ht="33" customHeight="1" x14ac:dyDescent="0.25">
      <c r="A6" s="234" t="s">
        <v>346</v>
      </c>
      <c r="B6" s="235">
        <v>895</v>
      </c>
      <c r="C6" s="249"/>
      <c r="E6" s="244"/>
      <c r="G6" s="244"/>
    </row>
    <row r="7" spans="1:7" ht="28.8" customHeight="1" x14ac:dyDescent="0.3">
      <c r="A7" s="236" t="s">
        <v>31</v>
      </c>
      <c r="B7" s="237"/>
      <c r="C7" s="238"/>
      <c r="E7" s="244"/>
      <c r="G7" s="244"/>
    </row>
    <row r="8" spans="1:7" ht="6.6" customHeight="1" x14ac:dyDescent="0.25">
      <c r="A8" s="272"/>
      <c r="B8" s="273"/>
      <c r="C8" s="274"/>
      <c r="E8" s="247"/>
      <c r="G8" s="247"/>
    </row>
    <row r="9" spans="1:7" ht="23.4" customHeight="1" x14ac:dyDescent="0.25">
      <c r="A9" s="266" t="s">
        <v>474</v>
      </c>
      <c r="B9" s="267"/>
      <c r="C9" s="268"/>
      <c r="E9" s="244"/>
      <c r="G9" s="244"/>
    </row>
    <row r="10" spans="1:7" ht="23.4" customHeight="1" x14ac:dyDescent="0.25">
      <c r="A10" s="266" t="s">
        <v>503</v>
      </c>
      <c r="B10" s="267"/>
      <c r="C10" s="268"/>
      <c r="E10" s="245" t="s">
        <v>507</v>
      </c>
      <c r="G10" s="251" t="s">
        <v>509</v>
      </c>
    </row>
    <row r="11" spans="1:7" ht="23.4" customHeight="1" x14ac:dyDescent="0.25">
      <c r="A11" s="266" t="s">
        <v>505</v>
      </c>
      <c r="B11" s="267"/>
      <c r="C11" s="268"/>
      <c r="E11" s="245" t="s">
        <v>498</v>
      </c>
      <c r="G11" s="245" t="s">
        <v>510</v>
      </c>
    </row>
    <row r="12" spans="1:7" ht="23.4" customHeight="1" x14ac:dyDescent="0.25">
      <c r="A12" s="266" t="s">
        <v>504</v>
      </c>
      <c r="B12" s="267"/>
      <c r="C12" s="268"/>
      <c r="E12" s="245" t="s">
        <v>499</v>
      </c>
      <c r="G12" s="245" t="s">
        <v>511</v>
      </c>
    </row>
    <row r="13" spans="1:7" ht="23.4" customHeight="1" x14ac:dyDescent="0.25">
      <c r="A13" s="266" t="s">
        <v>506</v>
      </c>
      <c r="B13" s="267"/>
      <c r="C13" s="268"/>
      <c r="E13" s="245" t="s">
        <v>500</v>
      </c>
      <c r="G13" s="245" t="s">
        <v>512</v>
      </c>
    </row>
    <row r="14" spans="1:7" ht="35.4" customHeight="1" thickBot="1" x14ac:dyDescent="0.3">
      <c r="A14" s="269" t="s">
        <v>475</v>
      </c>
      <c r="B14" s="270"/>
      <c r="C14" s="271"/>
      <c r="E14" s="246" t="s">
        <v>508</v>
      </c>
      <c r="G14" s="246" t="s">
        <v>547</v>
      </c>
    </row>
    <row r="15" spans="1:7" ht="23.4" customHeight="1" thickTop="1" x14ac:dyDescent="0.25"/>
  </sheetData>
  <mergeCells count="9">
    <mergeCell ref="A13:C13"/>
    <mergeCell ref="A14:C14"/>
    <mergeCell ref="A8:C8"/>
    <mergeCell ref="A2:C2"/>
    <mergeCell ref="A1:C1"/>
    <mergeCell ref="A9:C9"/>
    <mergeCell ref="A10:C10"/>
    <mergeCell ref="A11:C11"/>
    <mergeCell ref="A12:C12"/>
  </mergeCells>
  <pageMargins left="0.78740157499999996" right="0.78740157499999996" top="0.984251969" bottom="0.984251969" header="0.4921259845" footer="0.4921259845"/>
  <pageSetup orientation="portrait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15</vt:i4>
      </vt:variant>
    </vt:vector>
  </HeadingPairs>
  <TitlesOfParts>
    <vt:vector size="15" baseType="lpstr">
      <vt:lpstr>Révision 1</vt:lpstr>
      <vt:lpstr>Employés</vt:lpstr>
      <vt:lpstr>Paie</vt:lpstr>
      <vt:lpstr>Statistique</vt:lpstr>
      <vt:lpstr>Feuil5</vt:lpstr>
      <vt:lpstr>Prix</vt:lpstr>
      <vt:lpstr>Achats</vt:lpstr>
      <vt:lpstr>Emprunt</vt:lpstr>
      <vt:lpstr>Inscription</vt:lpstr>
      <vt:lpstr>Pouponnière Stat</vt:lpstr>
      <vt:lpstr>Films</vt:lpstr>
      <vt:lpstr>Suivi règlements_Date</vt:lpstr>
      <vt:lpstr>stat Examens</vt:lpstr>
      <vt:lpstr>Revenus trimestriels</vt:lpstr>
      <vt:lpstr>Chocolat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Calcul débutant</dc:title>
  <dc:creator>Murielle</dc:creator>
  <cp:lastModifiedBy>Murielle Richard</cp:lastModifiedBy>
  <cp:lastPrinted>2024-03-28T23:03:47Z</cp:lastPrinted>
  <dcterms:created xsi:type="dcterms:W3CDTF">2006-03-30T01:13:48Z</dcterms:created>
  <dcterms:modified xsi:type="dcterms:W3CDTF">2024-12-04T18:34:20Z</dcterms:modified>
</cp:coreProperties>
</file>